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00"/>
  </bookViews>
  <sheets>
    <sheet name="Osnovni plan" sheetId="1" r:id="rId1"/>
    <sheet name="Sheet1" sheetId="2" r:id="rId2"/>
  </sheets>
  <definedNames>
    <definedName name="_xlnm._FilterDatabase" localSheetId="0" hidden="1">'Osnovni plan'!#REF!</definedName>
    <definedName name="_xlnm.Print_Area" localSheetId="0">'Osnovni plan'!$A$1:$M$67</definedName>
  </definedNames>
  <calcPr calcId="162913"/>
</workbook>
</file>

<file path=xl/calcChain.xml><?xml version="1.0" encoding="utf-8"?>
<calcChain xmlns="http://schemas.openxmlformats.org/spreadsheetml/2006/main">
  <c r="E55" i="1" l="1"/>
  <c r="E52" i="1" l="1"/>
  <c r="E43" i="1" l="1"/>
  <c r="D36" i="1" l="1"/>
  <c r="F27" i="1" l="1"/>
  <c r="E27" i="1"/>
  <c r="D30" i="1" l="1"/>
  <c r="F30" i="1" s="1"/>
  <c r="D31" i="1"/>
  <c r="F31" i="1" s="1"/>
  <c r="D32" i="1"/>
  <c r="F32" i="1" s="1"/>
  <c r="D33" i="1"/>
  <c r="F33" i="1" s="1"/>
  <c r="D34" i="1"/>
  <c r="F34" i="1" s="1"/>
  <c r="D35" i="1"/>
  <c r="F35" i="1" s="1"/>
  <c r="F36" i="1"/>
  <c r="D37" i="1"/>
  <c r="F37" i="1" s="1"/>
  <c r="D38" i="1"/>
  <c r="F38" i="1" s="1"/>
  <c r="D39" i="1"/>
  <c r="F39" i="1" s="1"/>
  <c r="D40" i="1"/>
  <c r="F40" i="1" s="1"/>
  <c r="D29" i="1"/>
  <c r="F29" i="1" s="1"/>
</calcChain>
</file>

<file path=xl/sharedStrings.xml><?xml version="1.0" encoding="utf-8"?>
<sst xmlns="http://schemas.openxmlformats.org/spreadsheetml/2006/main" count="102" uniqueCount="48">
  <si>
    <t>УКУПНО:</t>
  </si>
  <si>
    <t>ДОБРА:</t>
  </si>
  <si>
    <t>децембар</t>
  </si>
  <si>
    <t>УСЛУГЕ:</t>
  </si>
  <si>
    <t>отворени поступак</t>
  </si>
  <si>
    <t>Примања од иностраних задуживања</t>
  </si>
  <si>
    <t>Реконструкција некатегорисаног пута од плаже "Мотел" до насеља "Вагон чарда" у општини Апатин</t>
  </si>
  <si>
    <t>Реконструкција Карађорђеве улице, општина Баточина</t>
  </si>
  <si>
    <t>Изградња пешачке стазе поред пута за реку Неру- друга фаза, општина Бела Црква</t>
  </si>
  <si>
    <t>Реконструкција дела улице Милоша Црњанског у Бечеју</t>
  </si>
  <si>
    <t>Реконструкција локалног пута Вратарница- Заграђа- Мариновац- Стубл- Врбица- Селачка на територији града Зајечара</t>
  </si>
  <si>
    <t>Рехабилитација општинског пута О-1 Коцељева-Свилеува-Баталаге-Тулари, Деоница 1,
општина Коцељева</t>
  </si>
  <si>
    <t xml:space="preserve">Изградња саобраћајнице О1-О2-О6 у оквиру ПДР "Стари аеродром фаза 1" у Крушевцу
</t>
  </si>
  <si>
    <t>Реконструкција саобраћајница на територији општине Кучево</t>
  </si>
  <si>
    <t>Реконструкција Раданске и Сутјеске улице са инфраструктуром у насељу Сат Махала, град Лесковац</t>
  </si>
  <si>
    <t xml:space="preserve">Реконструкција улица на територији општине Мајданпек </t>
  </si>
  <si>
    <t>јануар/фебруар</t>
  </si>
  <si>
    <t>Реконструкција пешачкe зонe у општини Алексинац</t>
  </si>
  <si>
    <t xml:space="preserve">
Реконструкција улица на територији општине Варварин и наставак рехабилитације пута Залоговац-Вратаре, општина Варварин </t>
  </si>
  <si>
    <t>Реконструкција улице Бора Станковић у Врању</t>
  </si>
  <si>
    <t>фебруар</t>
  </si>
  <si>
    <t>Извођење додатних радова на доградњи постојећег објекта Дечијег вртића Дечија радост у општини Лебане</t>
  </si>
  <si>
    <t>преговарачки поступак</t>
  </si>
  <si>
    <t>јануар</t>
  </si>
  <si>
    <t>Финансира локална самоуправа у целости</t>
  </si>
  <si>
    <t>Буџет</t>
  </si>
  <si>
    <t>УСЛУГЕ</t>
  </si>
  <si>
    <t>Табела 2.</t>
  </si>
  <si>
    <t xml:space="preserve">                        НАБАВКЕ НА КОЈЕ СЕ ЗАКОН НЕ ПРИМЕЊУЈЕ</t>
  </si>
  <si>
    <t>испод</t>
  </si>
  <si>
    <t>лимита</t>
  </si>
  <si>
    <t>Табела 1</t>
  </si>
  <si>
    <t>ЈНМВ</t>
  </si>
  <si>
    <t>четврти</t>
  </si>
  <si>
    <t>квартал</t>
  </si>
  <si>
    <t xml:space="preserve">                          ЈАВНЕ НАБАВКЕ</t>
  </si>
  <si>
    <t>Набавка моторног возила</t>
  </si>
  <si>
    <t>1. квартал</t>
  </si>
  <si>
    <t>2020.</t>
  </si>
  <si>
    <t xml:space="preserve">                 14. ИЗМЕНА ПЛАНА НАБАВКИ ЗА 2019. ГОДИНУ</t>
  </si>
  <si>
    <t>25.11.2019.г.</t>
  </si>
  <si>
    <t xml:space="preserve">Пресељена набавка, промењен назив </t>
  </si>
  <si>
    <t>и процењена вредност</t>
  </si>
  <si>
    <t>Набавка пројектора</t>
  </si>
  <si>
    <t>Промењене процењене вредности</t>
  </si>
  <si>
    <t>и додата нова набавка</t>
  </si>
  <si>
    <t>четврти квартал</t>
  </si>
  <si>
    <t>Набавка клима уређаја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</si>
</sst>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8"/>
      <name val="Times New Roman"/>
      <family val="1"/>
    </font>
    <font>
      <sz val="16"/>
      <color theme="1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6"/>
      <color indexed="10"/>
      <name val="Times New Roman"/>
      <family val="1"/>
    </font>
    <font>
      <b/>
      <sz val="16"/>
      <color theme="1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6"/>
      <color rgb="FF00B050"/>
      <name val="Times New Roman"/>
      <family val="1"/>
    </font>
    <font>
      <sz val="16"/>
      <color rgb="FFFF0000"/>
      <name val="Times New Roman"/>
      <family val="1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" fillId="0" borderId="0"/>
    <xf numFmtId="0" fontId="8" fillId="0" borderId="0"/>
    <xf numFmtId="0" fontId="9" fillId="0" borderId="0"/>
    <xf numFmtId="0" fontId="10" fillId="0" borderId="0"/>
    <xf numFmtId="4" fontId="10" fillId="0" borderId="0"/>
    <xf numFmtId="0" fontId="8" fillId="0" borderId="0"/>
    <xf numFmtId="4" fontId="9" fillId="0" borderId="0"/>
    <xf numFmtId="0" fontId="10" fillId="0" borderId="0"/>
  </cellStyleXfs>
  <cellXfs count="167">
    <xf numFmtId="0" fontId="0" fillId="0" borderId="0" xfId="0"/>
    <xf numFmtId="0" fontId="0" fillId="0" borderId="0" xfId="0" applyBorder="1"/>
    <xf numFmtId="0" fontId="3" fillId="0" borderId="0" xfId="0" applyFont="1" applyBorder="1"/>
    <xf numFmtId="0" fontId="3" fillId="0" borderId="2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0" xfId="0" applyFont="1" applyBorder="1" applyAlignment="1">
      <alignment horizontal="center"/>
    </xf>
    <xf numFmtId="0" fontId="5" fillId="0" borderId="2" xfId="0" applyFont="1" applyBorder="1"/>
    <xf numFmtId="0" fontId="5" fillId="0" borderId="14" xfId="0" applyFont="1" applyBorder="1"/>
    <xf numFmtId="0" fontId="4" fillId="0" borderId="12" xfId="0" applyFont="1" applyBorder="1"/>
    <xf numFmtId="3" fontId="4" fillId="0" borderId="0" xfId="0" applyNumberFormat="1" applyFont="1" applyBorder="1"/>
    <xf numFmtId="3" fontId="4" fillId="0" borderId="12" xfId="0" applyNumberFormat="1" applyFont="1" applyBorder="1"/>
    <xf numFmtId="0" fontId="4" fillId="0" borderId="14" xfId="0" applyFont="1" applyBorder="1"/>
    <xf numFmtId="3" fontId="4" fillId="0" borderId="14" xfId="0" applyNumberFormat="1" applyFont="1" applyBorder="1"/>
    <xf numFmtId="3" fontId="5" fillId="0" borderId="1" xfId="0" applyNumberFormat="1" applyFont="1" applyBorder="1"/>
    <xf numFmtId="3" fontId="5" fillId="0" borderId="13" xfId="0" applyNumberFormat="1" applyFont="1" applyBorder="1"/>
    <xf numFmtId="3" fontId="5" fillId="0" borderId="2" xfId="0" applyNumberFormat="1" applyFont="1" applyBorder="1"/>
    <xf numFmtId="3" fontId="4" fillId="0" borderId="4" xfId="0" applyNumberFormat="1" applyFont="1" applyBorder="1"/>
    <xf numFmtId="3" fontId="5" fillId="0" borderId="9" xfId="0" applyNumberFormat="1" applyFont="1" applyBorder="1"/>
    <xf numFmtId="3" fontId="5" fillId="0" borderId="14" xfId="0" applyNumberFormat="1" applyFont="1" applyBorder="1"/>
    <xf numFmtId="3" fontId="5" fillId="0" borderId="10" xfId="0" applyNumberFormat="1" applyFont="1" applyBorder="1"/>
    <xf numFmtId="3" fontId="5" fillId="0" borderId="12" xfId="0" applyNumberFormat="1" applyFont="1" applyBorder="1"/>
    <xf numFmtId="3" fontId="5" fillId="0" borderId="4" xfId="0" applyNumberFormat="1" applyFont="1" applyBorder="1"/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5" fillId="0" borderId="10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3" fontId="5" fillId="0" borderId="0" xfId="0" applyNumberFormat="1" applyFont="1" applyBorder="1" applyAlignment="1">
      <alignment horizontal="right"/>
    </xf>
    <xf numFmtId="3" fontId="5" fillId="0" borderId="10" xfId="0" applyNumberFormat="1" applyFont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3" fillId="0" borderId="10" xfId="0" applyFont="1" applyBorder="1"/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3" borderId="13" xfId="0" applyFont="1" applyFill="1" applyBorder="1" applyAlignment="1">
      <alignment horizontal="center"/>
    </xf>
    <xf numFmtId="0" fontId="5" fillId="3" borderId="12" xfId="0" applyFont="1" applyFill="1" applyBorder="1" applyAlignment="1">
      <alignment horizontal="center"/>
    </xf>
    <xf numFmtId="0" fontId="5" fillId="3" borderId="14" xfId="0" applyFont="1" applyFill="1" applyBorder="1" applyAlignment="1">
      <alignment horizontal="center"/>
    </xf>
    <xf numFmtId="3" fontId="5" fillId="0" borderId="12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/>
    </xf>
    <xf numFmtId="3" fontId="4" fillId="0" borderId="10" xfId="0" applyNumberFormat="1" applyFont="1" applyBorder="1"/>
    <xf numFmtId="0" fontId="5" fillId="0" borderId="1" xfId="0" applyFont="1" applyBorder="1"/>
    <xf numFmtId="3" fontId="5" fillId="0" borderId="2" xfId="0" applyNumberFormat="1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5" fillId="0" borderId="1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3" fontId="5" fillId="0" borderId="14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3" fontId="5" fillId="0" borderId="16" xfId="0" applyNumberFormat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/>
    </xf>
    <xf numFmtId="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4" borderId="6" xfId="0" applyFont="1" applyFill="1" applyBorder="1"/>
    <xf numFmtId="0" fontId="11" fillId="4" borderId="7" xfId="0" applyFont="1" applyFill="1" applyBorder="1"/>
    <xf numFmtId="0" fontId="2" fillId="4" borderId="7" xfId="0" applyFont="1" applyFill="1" applyBorder="1"/>
    <xf numFmtId="0" fontId="2" fillId="4" borderId="7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3" xfId="0" applyFont="1" applyBorder="1" applyAlignment="1">
      <alignment horizontal="left"/>
    </xf>
    <xf numFmtId="0" fontId="4" fillId="0" borderId="12" xfId="0" applyFont="1" applyBorder="1" applyAlignment="1">
      <alignment horizontal="center"/>
    </xf>
    <xf numFmtId="0" fontId="5" fillId="0" borderId="14" xfId="0" applyFont="1" applyBorder="1" applyAlignment="1">
      <alignment horizontal="left"/>
    </xf>
    <xf numFmtId="0" fontId="0" fillId="0" borderId="10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5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6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0" fillId="0" borderId="14" xfId="0" applyBorder="1" applyAlignment="1">
      <alignment horizontal="center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9" xfId="0" applyBorder="1"/>
    <xf numFmtId="0" fontId="12" fillId="0" borderId="2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49" fontId="3" fillId="3" borderId="23" xfId="0" applyNumberFormat="1" applyFont="1" applyFill="1" applyBorder="1" applyAlignment="1">
      <alignment horizontal="center"/>
    </xf>
    <xf numFmtId="0" fontId="5" fillId="0" borderId="23" xfId="0" applyFont="1" applyBorder="1"/>
    <xf numFmtId="3" fontId="3" fillId="0" borderId="23" xfId="0" applyNumberFormat="1" applyFont="1" applyBorder="1"/>
    <xf numFmtId="3" fontId="5" fillId="0" borderId="25" xfId="0" applyNumberFormat="1" applyFont="1" applyBorder="1"/>
    <xf numFmtId="0" fontId="5" fillId="0" borderId="23" xfId="0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49" fontId="13" fillId="3" borderId="26" xfId="0" applyNumberFormat="1" applyFont="1" applyFill="1" applyBorder="1" applyAlignment="1">
      <alignment horizontal="center"/>
    </xf>
    <xf numFmtId="0" fontId="3" fillId="0" borderId="27" xfId="0" applyFont="1" applyBorder="1" applyAlignment="1">
      <alignment horizontal="left"/>
    </xf>
    <xf numFmtId="0" fontId="5" fillId="0" borderId="26" xfId="0" applyFont="1" applyBorder="1"/>
    <xf numFmtId="3" fontId="3" fillId="0" borderId="26" xfId="0" applyNumberFormat="1" applyFont="1" applyBorder="1"/>
    <xf numFmtId="3" fontId="5" fillId="0" borderId="28" xfId="0" applyNumberFormat="1" applyFont="1" applyBorder="1"/>
    <xf numFmtId="0" fontId="5" fillId="0" borderId="26" xfId="0" applyFont="1" applyBorder="1" applyAlignment="1">
      <alignment horizontal="center"/>
    </xf>
    <xf numFmtId="0" fontId="5" fillId="0" borderId="29" xfId="0" applyFont="1" applyBorder="1" applyAlignment="1">
      <alignment horizontal="center"/>
    </xf>
    <xf numFmtId="3" fontId="5" fillId="0" borderId="26" xfId="0" applyNumberFormat="1" applyFont="1" applyBorder="1" applyAlignment="1">
      <alignment horizontal="center"/>
    </xf>
    <xf numFmtId="49" fontId="5" fillId="3" borderId="23" xfId="0" applyNumberFormat="1" applyFont="1" applyFill="1" applyBorder="1" applyAlignment="1">
      <alignment horizontal="center"/>
    </xf>
    <xf numFmtId="0" fontId="3" fillId="0" borderId="23" xfId="0" applyFont="1" applyBorder="1" applyAlignment="1">
      <alignment horizontal="left"/>
    </xf>
    <xf numFmtId="0" fontId="7" fillId="4" borderId="16" xfId="0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/>
    <xf numFmtId="0" fontId="3" fillId="0" borderId="22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/>
    <xf numFmtId="0" fontId="3" fillId="0" borderId="29" xfId="0" applyFont="1" applyBorder="1" applyAlignment="1">
      <alignment horizontal="center"/>
    </xf>
    <xf numFmtId="3" fontId="3" fillId="0" borderId="0" xfId="0" applyNumberFormat="1" applyFont="1" applyBorder="1"/>
    <xf numFmtId="0" fontId="3" fillId="0" borderId="19" xfId="0" applyFont="1" applyBorder="1"/>
    <xf numFmtId="0" fontId="3" fillId="0" borderId="23" xfId="0" applyFont="1" applyBorder="1"/>
    <xf numFmtId="0" fontId="3" fillId="0" borderId="26" xfId="0" applyFont="1" applyBorder="1"/>
    <xf numFmtId="0" fontId="3" fillId="0" borderId="1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3" fontId="13" fillId="0" borderId="23" xfId="0" applyNumberFormat="1" applyFont="1" applyBorder="1"/>
    <xf numFmtId="0" fontId="14" fillId="0" borderId="23" xfId="0" applyFont="1" applyBorder="1"/>
    <xf numFmtId="0" fontId="14" fillId="0" borderId="26" xfId="0" applyFont="1" applyBorder="1"/>
    <xf numFmtId="0" fontId="3" fillId="0" borderId="25" xfId="0" applyFont="1" applyBorder="1" applyAlignment="1">
      <alignment horizontal="left"/>
    </xf>
    <xf numFmtId="0" fontId="7" fillId="4" borderId="15" xfId="0" applyFont="1" applyFill="1" applyBorder="1"/>
    <xf numFmtId="0" fontId="2" fillId="4" borderId="15" xfId="0" applyFont="1" applyFill="1" applyBorder="1"/>
    <xf numFmtId="0" fontId="5" fillId="4" borderId="15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5" fillId="4" borderId="18" xfId="0" applyFont="1" applyFill="1" applyBorder="1" applyAlignment="1">
      <alignment horizontal="center"/>
    </xf>
    <xf numFmtId="0" fontId="7" fillId="4" borderId="17" xfId="0" applyFont="1" applyFill="1" applyBorder="1"/>
    <xf numFmtId="0" fontId="3" fillId="4" borderId="30" xfId="0" applyFont="1" applyFill="1" applyBorder="1"/>
    <xf numFmtId="0" fontId="3" fillId="4" borderId="18" xfId="0" applyFont="1" applyFill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3" fillId="0" borderId="0" xfId="0" applyFont="1" applyBorder="1" applyAlignment="1">
      <alignment horizontal="center" wrapText="1"/>
    </xf>
    <xf numFmtId="0" fontId="3" fillId="0" borderId="23" xfId="0" applyFont="1" applyBorder="1" applyAlignment="1">
      <alignment horizontal="center" wrapText="1"/>
    </xf>
  </cellXfs>
  <cellStyles count="9">
    <cellStyle name="Normal" xfId="0" builtinId="0"/>
    <cellStyle name="Normal 2" xfId="2"/>
    <cellStyle name="Normal 2 2" xfId="4"/>
    <cellStyle name="Normal 2 2 2 2 2" xfId="8"/>
    <cellStyle name="Normal 2 3" xfId="5"/>
    <cellStyle name="Normal 4" xfId="1"/>
    <cellStyle name="Normal 5 2" xfId="7"/>
    <cellStyle name="Normal 7" xfId="3"/>
    <cellStyle name="Normal 8 2 2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1"/>
  <sheetViews>
    <sheetView tabSelected="1" view="pageBreakPreview" zoomScaleSheetLayoutView="100" workbookViewId="0">
      <selection activeCell="E50" sqref="E50"/>
    </sheetView>
  </sheetViews>
  <sheetFormatPr defaultRowHeight="15" x14ac:dyDescent="0.25"/>
  <cols>
    <col min="1" max="1" width="11" style="27" customWidth="1"/>
    <col min="2" max="2" width="64.28515625" style="27" customWidth="1"/>
    <col min="3" max="3" width="14.5703125" customWidth="1"/>
    <col min="4" max="4" width="24.5703125" customWidth="1"/>
    <col min="5" max="5" width="26.140625" customWidth="1"/>
    <col min="6" max="6" width="23.140625" customWidth="1"/>
    <col min="7" max="7" width="18.85546875" style="27" customWidth="1"/>
    <col min="8" max="8" width="16.28515625" style="27" customWidth="1"/>
    <col min="9" max="9" width="15.85546875" style="27" customWidth="1"/>
    <col min="10" max="10" width="16.140625" style="27" customWidth="1"/>
    <col min="11" max="11" width="24.28515625" style="27" customWidth="1"/>
    <col min="12" max="12" width="21.42578125" style="27" customWidth="1"/>
    <col min="13" max="13" width="33.42578125" style="27" customWidth="1"/>
    <col min="14" max="14" width="4.5703125" customWidth="1"/>
    <col min="15" max="15" width="34.5703125" customWidth="1"/>
  </cols>
  <sheetData>
    <row r="1" spans="1:16" ht="21" thickBot="1" x14ac:dyDescent="0.35">
      <c r="A1" s="29"/>
      <c r="B1" s="37"/>
      <c r="C1" s="3"/>
      <c r="D1" s="3"/>
      <c r="E1" s="3"/>
      <c r="F1" s="3"/>
      <c r="G1" s="37"/>
      <c r="H1" s="37"/>
      <c r="I1" s="37"/>
      <c r="J1" s="37"/>
      <c r="K1" s="37"/>
      <c r="L1" s="37"/>
      <c r="M1" s="54"/>
      <c r="N1" s="1"/>
      <c r="O1" s="1"/>
      <c r="P1" s="1"/>
    </row>
    <row r="2" spans="1:16" ht="23.25" thickBot="1" x14ac:dyDescent="0.35">
      <c r="A2" s="28"/>
      <c r="B2" s="36"/>
      <c r="C2" s="2"/>
      <c r="D2" s="82" t="s">
        <v>39</v>
      </c>
      <c r="E2" s="83"/>
      <c r="F2" s="84"/>
      <c r="G2" s="85"/>
      <c r="H2" s="86"/>
      <c r="I2" s="36"/>
      <c r="J2" s="36"/>
      <c r="K2" s="36"/>
      <c r="L2" s="36"/>
      <c r="M2" s="55"/>
      <c r="N2" s="1"/>
      <c r="O2" s="1"/>
      <c r="P2" s="1"/>
    </row>
    <row r="3" spans="1:16" ht="21" thickBot="1" x14ac:dyDescent="0.35">
      <c r="A3" s="51"/>
      <c r="B3" s="52"/>
      <c r="C3" s="53"/>
      <c r="D3" s="53"/>
      <c r="E3" s="53"/>
      <c r="F3" s="53" t="s">
        <v>40</v>
      </c>
      <c r="G3" s="45"/>
      <c r="H3" s="45"/>
      <c r="I3" s="45"/>
      <c r="J3" s="45"/>
      <c r="K3" s="45"/>
      <c r="L3" s="45"/>
      <c r="M3" s="56"/>
      <c r="N3" s="1"/>
      <c r="O3" s="1"/>
      <c r="P3" s="1"/>
    </row>
    <row r="4" spans="1:16" ht="21" thickBot="1" x14ac:dyDescent="0.35">
      <c r="A4" s="29"/>
      <c r="B4" s="37"/>
      <c r="C4" s="3"/>
      <c r="D4" s="3"/>
      <c r="E4" s="3"/>
      <c r="F4" s="3"/>
      <c r="G4" s="37"/>
      <c r="H4" s="37"/>
      <c r="I4" s="37"/>
      <c r="J4" s="37"/>
      <c r="K4" s="37"/>
      <c r="L4" s="66" t="s">
        <v>27</v>
      </c>
      <c r="M4" s="54"/>
      <c r="N4" s="1"/>
      <c r="O4" s="1"/>
      <c r="P4" s="1"/>
    </row>
    <row r="5" spans="1:16" ht="22.5" customHeight="1" x14ac:dyDescent="0.3">
      <c r="A5" s="30"/>
      <c r="B5" s="10" t="s">
        <v>41</v>
      </c>
      <c r="C5" s="5"/>
      <c r="D5" s="151" t="s">
        <v>28</v>
      </c>
      <c r="E5" s="152"/>
      <c r="F5" s="153"/>
      <c r="G5" s="154"/>
      <c r="H5" s="155"/>
      <c r="I5" s="10"/>
      <c r="J5" s="10"/>
      <c r="L5" s="89"/>
      <c r="M5" s="40"/>
      <c r="N5" s="1"/>
      <c r="O5" s="1"/>
      <c r="P5" s="1"/>
    </row>
    <row r="6" spans="1:16" ht="21" thickBot="1" x14ac:dyDescent="0.35">
      <c r="A6" s="31"/>
      <c r="B6" s="38" t="s">
        <v>42</v>
      </c>
      <c r="C6" s="7"/>
      <c r="D6" s="7"/>
      <c r="E6" s="7"/>
      <c r="F6" s="7"/>
      <c r="G6" s="38"/>
      <c r="H6" s="38"/>
      <c r="I6" s="38"/>
      <c r="J6" s="38"/>
      <c r="K6" s="38"/>
      <c r="L6" s="38"/>
      <c r="M6" s="41"/>
      <c r="N6" s="1"/>
      <c r="O6" s="1"/>
      <c r="P6" s="1"/>
    </row>
    <row r="7" spans="1:16" ht="20.25" hidden="1" x14ac:dyDescent="0.3">
      <c r="A7" s="34"/>
      <c r="B7" s="39"/>
      <c r="C7" s="9"/>
      <c r="D7" s="9"/>
      <c r="E7" s="9"/>
      <c r="F7" s="64"/>
      <c r="G7" s="35"/>
      <c r="H7" s="39"/>
      <c r="I7" s="39"/>
      <c r="J7" s="39"/>
      <c r="K7" s="39"/>
      <c r="L7" s="39"/>
      <c r="M7" s="42"/>
      <c r="N7" s="1"/>
      <c r="O7" s="1"/>
      <c r="P7" s="1"/>
    </row>
    <row r="8" spans="1:16" ht="20.25" hidden="1" x14ac:dyDescent="0.3">
      <c r="A8" s="32"/>
      <c r="B8" s="43" t="s">
        <v>0</v>
      </c>
      <c r="C8" s="13"/>
      <c r="D8" s="15"/>
      <c r="E8" s="15"/>
      <c r="F8" s="4"/>
      <c r="G8" s="30"/>
      <c r="H8" s="10"/>
      <c r="I8" s="10"/>
      <c r="J8" s="10"/>
      <c r="K8" s="10"/>
      <c r="L8" s="10"/>
      <c r="M8" s="40"/>
      <c r="N8" s="1"/>
      <c r="O8" s="1"/>
      <c r="P8" s="1"/>
    </row>
    <row r="9" spans="1:16" ht="21" hidden="1" thickBot="1" x14ac:dyDescent="0.35">
      <c r="A9" s="32"/>
      <c r="B9" s="43"/>
      <c r="C9" s="13"/>
      <c r="D9" s="15"/>
      <c r="E9" s="15"/>
      <c r="F9" s="4"/>
      <c r="G9" s="30"/>
      <c r="H9" s="10"/>
      <c r="I9" s="10"/>
      <c r="J9" s="10"/>
      <c r="K9" s="10"/>
      <c r="L9" s="10"/>
      <c r="M9" s="40"/>
      <c r="N9" s="1"/>
      <c r="O9" s="1"/>
      <c r="P9" s="1"/>
    </row>
    <row r="10" spans="1:16" s="1" customFormat="1" ht="20.25" hidden="1" x14ac:dyDescent="0.3">
      <c r="A10" s="35"/>
      <c r="B10" s="39"/>
      <c r="C10" s="9"/>
      <c r="D10" s="20"/>
      <c r="E10" s="19"/>
      <c r="F10" s="9"/>
      <c r="G10" s="39"/>
      <c r="H10" s="39"/>
      <c r="I10" s="39"/>
      <c r="J10" s="39"/>
      <c r="K10" s="65"/>
      <c r="L10" s="39"/>
      <c r="M10" s="42"/>
    </row>
    <row r="11" spans="1:16" s="1" customFormat="1" ht="20.25" hidden="1" x14ac:dyDescent="0.3">
      <c r="A11" s="30"/>
      <c r="B11" s="43" t="s">
        <v>1</v>
      </c>
      <c r="C11" s="13"/>
      <c r="D11" s="14"/>
      <c r="E11" s="15"/>
      <c r="F11" s="8"/>
      <c r="G11" s="10"/>
      <c r="H11" s="10"/>
      <c r="I11" s="10"/>
      <c r="J11" s="10"/>
      <c r="K11" s="48"/>
      <c r="L11" s="10"/>
      <c r="M11" s="40"/>
    </row>
    <row r="12" spans="1:16" s="1" customFormat="1" ht="21" hidden="1" thickBot="1" x14ac:dyDescent="0.35">
      <c r="A12" s="31"/>
      <c r="B12" s="44"/>
      <c r="C12" s="16"/>
      <c r="D12" s="63"/>
      <c r="E12" s="17"/>
      <c r="F12" s="12"/>
      <c r="G12" s="38"/>
      <c r="H12" s="38"/>
      <c r="I12" s="38"/>
      <c r="J12" s="38"/>
      <c r="K12" s="49"/>
      <c r="L12" s="38"/>
      <c r="M12" s="41"/>
    </row>
    <row r="13" spans="1:16" s="1" customFormat="1" ht="20.25" hidden="1" x14ac:dyDescent="0.3">
      <c r="A13" s="32"/>
      <c r="B13" s="43"/>
      <c r="C13" s="13"/>
      <c r="D13" s="14"/>
      <c r="E13" s="15"/>
      <c r="F13" s="8"/>
      <c r="G13" s="32"/>
      <c r="H13" s="10"/>
      <c r="I13" s="32"/>
      <c r="J13" s="10"/>
      <c r="K13" s="61"/>
      <c r="L13" s="10"/>
      <c r="M13" s="32"/>
    </row>
    <row r="14" spans="1:16" s="1" customFormat="1" ht="21" hidden="1" thickBot="1" x14ac:dyDescent="0.35">
      <c r="A14" s="33">
        <v>1</v>
      </c>
      <c r="B14" s="44"/>
      <c r="C14" s="16"/>
      <c r="D14" s="63"/>
      <c r="E14" s="17"/>
      <c r="F14" s="12"/>
      <c r="G14" s="33"/>
      <c r="H14" s="38"/>
      <c r="I14" s="33"/>
      <c r="J14" s="38"/>
      <c r="K14" s="62"/>
      <c r="L14" s="38"/>
      <c r="M14" s="33"/>
    </row>
    <row r="15" spans="1:16" ht="20.25" hidden="1" x14ac:dyDescent="0.3">
      <c r="A15" s="32"/>
      <c r="B15" s="43"/>
      <c r="C15" s="13"/>
      <c r="D15" s="14"/>
      <c r="E15" s="15"/>
      <c r="F15" s="8"/>
      <c r="G15" s="32"/>
      <c r="H15" s="10"/>
      <c r="I15" s="32"/>
      <c r="J15" s="10"/>
      <c r="K15" s="61"/>
      <c r="L15" s="10"/>
      <c r="M15" s="32"/>
      <c r="N15" s="1"/>
      <c r="O15" s="1"/>
      <c r="P15" s="1"/>
    </row>
    <row r="16" spans="1:16" ht="21" hidden="1" thickBot="1" x14ac:dyDescent="0.35">
      <c r="A16" s="33">
        <v>2</v>
      </c>
      <c r="B16" s="38"/>
      <c r="C16" s="12"/>
      <c r="D16" s="24"/>
      <c r="E16" s="23"/>
      <c r="F16" s="12"/>
      <c r="G16" s="32"/>
      <c r="H16" s="10"/>
      <c r="I16" s="32"/>
      <c r="J16" s="10"/>
      <c r="K16" s="61"/>
      <c r="L16" s="10"/>
      <c r="M16" s="32"/>
      <c r="N16" s="1"/>
      <c r="O16" s="1"/>
      <c r="P16" s="1"/>
    </row>
    <row r="17" spans="1:16" ht="20.25" hidden="1" x14ac:dyDescent="0.3">
      <c r="A17" s="58"/>
      <c r="B17" s="47"/>
      <c r="C17" s="9"/>
      <c r="D17" s="18"/>
      <c r="E17" s="19"/>
      <c r="F17" s="64"/>
      <c r="G17" s="35"/>
      <c r="H17" s="39"/>
      <c r="I17" s="39"/>
      <c r="J17" s="39"/>
      <c r="K17" s="50"/>
      <c r="L17" s="39"/>
      <c r="M17" s="42"/>
      <c r="N17" s="1"/>
      <c r="O17" s="1"/>
      <c r="P17" s="1"/>
    </row>
    <row r="18" spans="1:16" ht="20.25" hidden="1" x14ac:dyDescent="0.3">
      <c r="A18" s="59"/>
      <c r="B18" s="43" t="s">
        <v>3</v>
      </c>
      <c r="C18" s="13"/>
      <c r="D18" s="21"/>
      <c r="E18" s="15"/>
      <c r="F18" s="4"/>
      <c r="G18" s="30"/>
      <c r="H18" s="10"/>
      <c r="I18" s="10"/>
      <c r="J18" s="10"/>
      <c r="K18" s="48"/>
      <c r="L18" s="10"/>
      <c r="M18" s="40"/>
      <c r="N18" s="1"/>
      <c r="O18" s="1"/>
      <c r="P18" s="1"/>
    </row>
    <row r="19" spans="1:16" ht="21" hidden="1" thickBot="1" x14ac:dyDescent="0.35">
      <c r="A19" s="60"/>
      <c r="B19" s="46"/>
      <c r="C19" s="12"/>
      <c r="D19" s="22"/>
      <c r="E19" s="23"/>
      <c r="F19" s="6"/>
      <c r="G19" s="31"/>
      <c r="H19" s="38"/>
      <c r="I19" s="38"/>
      <c r="J19" s="38"/>
      <c r="K19" s="49"/>
      <c r="L19" s="38"/>
      <c r="M19" s="41"/>
      <c r="N19" s="1"/>
      <c r="O19" s="1"/>
      <c r="P19" s="1"/>
    </row>
    <row r="20" spans="1:16" ht="20.25" hidden="1" x14ac:dyDescent="0.3">
      <c r="A20" s="58"/>
      <c r="B20" s="47"/>
      <c r="C20" s="9"/>
      <c r="D20" s="18"/>
      <c r="E20" s="19"/>
      <c r="F20" s="9"/>
      <c r="G20" s="32"/>
      <c r="H20" s="10"/>
      <c r="I20" s="32"/>
      <c r="J20" s="10"/>
      <c r="K20" s="61"/>
      <c r="L20" s="10"/>
      <c r="M20" s="32"/>
      <c r="N20" s="1"/>
      <c r="O20" s="1"/>
      <c r="P20" s="1"/>
    </row>
    <row r="21" spans="1:16" ht="21" hidden="1" thickBot="1" x14ac:dyDescent="0.35">
      <c r="A21" s="60">
        <v>1</v>
      </c>
      <c r="B21" s="46"/>
      <c r="C21" s="12"/>
      <c r="D21" s="22"/>
      <c r="E21" s="23"/>
      <c r="F21" s="12"/>
      <c r="G21" s="33"/>
      <c r="H21" s="38"/>
      <c r="I21" s="33"/>
      <c r="J21" s="38"/>
      <c r="K21" s="62"/>
      <c r="L21" s="38"/>
      <c r="M21" s="33"/>
      <c r="N21" s="1"/>
      <c r="O21" s="1"/>
      <c r="P21" s="1"/>
    </row>
    <row r="22" spans="1:16" ht="20.25" hidden="1" x14ac:dyDescent="0.3">
      <c r="A22" s="59"/>
      <c r="B22" s="57"/>
      <c r="C22" s="8"/>
      <c r="D22" s="26"/>
      <c r="E22" s="25"/>
      <c r="F22" s="8"/>
      <c r="G22" s="32"/>
      <c r="H22" s="10"/>
      <c r="I22" s="32"/>
      <c r="J22" s="10"/>
      <c r="K22" s="61"/>
      <c r="L22" s="10"/>
      <c r="M22" s="32"/>
      <c r="N22" s="1"/>
      <c r="O22" s="1"/>
      <c r="P22" s="1"/>
    </row>
    <row r="23" spans="1:16" ht="21" hidden="1" thickBot="1" x14ac:dyDescent="0.35">
      <c r="A23" s="59">
        <v>2</v>
      </c>
      <c r="B23" s="57"/>
      <c r="C23" s="8"/>
      <c r="D23" s="26"/>
      <c r="E23" s="25"/>
      <c r="F23" s="8"/>
      <c r="G23" s="32"/>
      <c r="H23" s="10"/>
      <c r="I23" s="32"/>
      <c r="J23" s="10"/>
      <c r="K23" s="61"/>
      <c r="L23" s="10"/>
      <c r="M23" s="32"/>
      <c r="N23" s="1"/>
      <c r="O23" s="1"/>
      <c r="P23" s="1"/>
    </row>
    <row r="24" spans="1:16" ht="20.25" x14ac:dyDescent="0.3">
      <c r="A24" s="34"/>
      <c r="B24" s="93"/>
      <c r="C24" s="64"/>
      <c r="D24" s="20"/>
      <c r="E24" s="20"/>
      <c r="F24" s="11"/>
      <c r="G24" s="39"/>
      <c r="H24" s="39"/>
      <c r="I24" s="39"/>
      <c r="J24" s="39"/>
      <c r="K24" s="50"/>
      <c r="L24" s="39"/>
      <c r="M24" s="42"/>
      <c r="N24" s="1"/>
      <c r="O24" s="1"/>
      <c r="P24" s="1"/>
    </row>
    <row r="25" spans="1:16" ht="20.25" x14ac:dyDescent="0.3">
      <c r="A25" s="32"/>
      <c r="B25" s="94" t="s">
        <v>26</v>
      </c>
      <c r="C25" s="4"/>
      <c r="D25" s="14"/>
      <c r="E25" s="14"/>
      <c r="F25" s="5"/>
      <c r="G25" s="87"/>
      <c r="H25" s="87"/>
      <c r="I25" s="87"/>
      <c r="J25" s="87"/>
      <c r="K25" s="48"/>
      <c r="L25" s="87"/>
      <c r="M25" s="88"/>
      <c r="N25" s="1"/>
      <c r="O25" s="1"/>
      <c r="P25" s="1"/>
    </row>
    <row r="26" spans="1:16" ht="61.5" hidden="1" thickBot="1" x14ac:dyDescent="0.35">
      <c r="A26" s="71">
        <v>1</v>
      </c>
      <c r="B26" s="102" t="s">
        <v>19</v>
      </c>
      <c r="C26" s="90">
        <v>45233140</v>
      </c>
      <c r="D26" s="107">
        <v>99500000</v>
      </c>
      <c r="E26" s="107">
        <v>119400000</v>
      </c>
      <c r="F26" s="78">
        <v>99500000</v>
      </c>
      <c r="G26" s="77" t="s">
        <v>4</v>
      </c>
      <c r="H26" s="78" t="s">
        <v>20</v>
      </c>
      <c r="I26" s="99" t="s">
        <v>2</v>
      </c>
      <c r="J26" s="73">
        <v>511</v>
      </c>
      <c r="K26" s="72">
        <v>49750000</v>
      </c>
      <c r="L26" s="74" t="s">
        <v>5</v>
      </c>
      <c r="M26" s="88"/>
      <c r="N26" s="1"/>
      <c r="O26" s="1"/>
      <c r="P26" s="1"/>
    </row>
    <row r="27" spans="1:16" ht="81.75" hidden="1" thickBot="1" x14ac:dyDescent="0.35">
      <c r="A27" s="67">
        <v>2</v>
      </c>
      <c r="B27" s="103" t="s">
        <v>21</v>
      </c>
      <c r="C27" s="91">
        <v>45214100</v>
      </c>
      <c r="D27" s="76">
        <v>316363.83</v>
      </c>
      <c r="E27" s="76">
        <f>+D27*1.2</f>
        <v>379636.59600000002</v>
      </c>
      <c r="F27" s="76">
        <f>+D27</f>
        <v>316363.83</v>
      </c>
      <c r="G27" s="77" t="s">
        <v>22</v>
      </c>
      <c r="H27" s="78" t="s">
        <v>23</v>
      </c>
      <c r="I27" s="100" t="s">
        <v>20</v>
      </c>
      <c r="J27" s="68"/>
      <c r="K27" s="70"/>
      <c r="L27" s="69" t="s">
        <v>24</v>
      </c>
      <c r="M27" s="88"/>
      <c r="N27" s="1"/>
      <c r="O27" s="1"/>
      <c r="P27" s="1"/>
    </row>
    <row r="28" spans="1:16" ht="6.75" hidden="1" customHeight="1" thickBot="1" x14ac:dyDescent="0.35">
      <c r="A28" s="33"/>
      <c r="B28" s="95"/>
      <c r="C28" s="6"/>
      <c r="D28" s="106"/>
      <c r="E28" s="106"/>
      <c r="F28" s="5"/>
      <c r="G28" s="87"/>
      <c r="H28" s="87"/>
      <c r="I28" s="38"/>
      <c r="J28" s="38"/>
      <c r="K28" s="49"/>
      <c r="L28" s="38"/>
      <c r="M28" s="88"/>
      <c r="N28" s="1"/>
      <c r="O28" s="1"/>
      <c r="P28" s="1"/>
    </row>
    <row r="29" spans="1:16" ht="57.75" hidden="1" customHeight="1" thickBot="1" x14ac:dyDescent="0.35">
      <c r="A29" s="67">
        <v>3</v>
      </c>
      <c r="B29" s="103" t="s">
        <v>17</v>
      </c>
      <c r="C29" s="91">
        <v>45233262</v>
      </c>
      <c r="D29" s="76">
        <f>+E29/1.2</f>
        <v>148102513.55000001</v>
      </c>
      <c r="E29" s="76">
        <v>177723016.25999999</v>
      </c>
      <c r="F29" s="76">
        <f>+D29</f>
        <v>148102513.55000001</v>
      </c>
      <c r="G29" s="77" t="s">
        <v>4</v>
      </c>
      <c r="H29" s="77" t="s">
        <v>16</v>
      </c>
      <c r="I29" s="100" t="s">
        <v>2</v>
      </c>
      <c r="J29" s="68">
        <v>511</v>
      </c>
      <c r="K29" s="70">
        <v>74051256.769999996</v>
      </c>
      <c r="L29" s="69" t="s">
        <v>5</v>
      </c>
      <c r="M29" s="88"/>
      <c r="N29" s="1"/>
      <c r="O29" s="1"/>
      <c r="P29" s="1"/>
    </row>
    <row r="30" spans="1:16" ht="61.5" hidden="1" thickBot="1" x14ac:dyDescent="0.35">
      <c r="A30" s="67">
        <v>4</v>
      </c>
      <c r="B30" s="103" t="s">
        <v>6</v>
      </c>
      <c r="C30" s="91">
        <v>45454000</v>
      </c>
      <c r="D30" s="108">
        <f t="shared" ref="D30:D40" si="0">+E30/1.2</f>
        <v>57039788.399999999</v>
      </c>
      <c r="E30" s="76">
        <v>68447746.079999998</v>
      </c>
      <c r="F30" s="76">
        <f t="shared" ref="F30:F40" si="1">+D30</f>
        <v>57039788.399999999</v>
      </c>
      <c r="G30" s="77" t="s">
        <v>4</v>
      </c>
      <c r="H30" s="77" t="s">
        <v>16</v>
      </c>
      <c r="I30" s="100" t="s">
        <v>2</v>
      </c>
      <c r="J30" s="68">
        <v>511</v>
      </c>
      <c r="K30" s="70">
        <v>28519894.199999999</v>
      </c>
      <c r="L30" s="69" t="s">
        <v>5</v>
      </c>
      <c r="M30" s="88"/>
      <c r="N30" s="1"/>
      <c r="O30" s="1"/>
      <c r="P30" s="1"/>
    </row>
    <row r="31" spans="1:16" ht="61.5" hidden="1" thickBot="1" x14ac:dyDescent="0.35">
      <c r="A31" s="67">
        <v>5</v>
      </c>
      <c r="B31" s="103" t="s">
        <v>7</v>
      </c>
      <c r="C31" s="91">
        <v>45454000</v>
      </c>
      <c r="D31" s="76">
        <f t="shared" si="0"/>
        <v>11852899.199999999</v>
      </c>
      <c r="E31" s="76">
        <v>14223479.039999999</v>
      </c>
      <c r="F31" s="76">
        <f t="shared" si="1"/>
        <v>11852899.199999999</v>
      </c>
      <c r="G31" s="77" t="s">
        <v>4</v>
      </c>
      <c r="H31" s="77" t="s">
        <v>16</v>
      </c>
      <c r="I31" s="100" t="s">
        <v>2</v>
      </c>
      <c r="J31" s="68">
        <v>511</v>
      </c>
      <c r="K31" s="70">
        <v>5926449.5999999996</v>
      </c>
      <c r="L31" s="69" t="s">
        <v>5</v>
      </c>
      <c r="M31" s="88"/>
      <c r="N31" s="1"/>
      <c r="O31" s="1"/>
      <c r="P31" s="1"/>
    </row>
    <row r="32" spans="1:16" ht="61.5" hidden="1" thickBot="1" x14ac:dyDescent="0.35">
      <c r="A32" s="67">
        <v>6</v>
      </c>
      <c r="B32" s="103" t="s">
        <v>8</v>
      </c>
      <c r="C32" s="91">
        <v>45233260</v>
      </c>
      <c r="D32" s="76">
        <f t="shared" si="0"/>
        <v>5529974.25</v>
      </c>
      <c r="E32" s="76">
        <v>6635969.0999999996</v>
      </c>
      <c r="F32" s="76">
        <f t="shared" si="1"/>
        <v>5529974.25</v>
      </c>
      <c r="G32" s="77" t="s">
        <v>4</v>
      </c>
      <c r="H32" s="77" t="s">
        <v>16</v>
      </c>
      <c r="I32" s="100" t="s">
        <v>2</v>
      </c>
      <c r="J32" s="68">
        <v>511</v>
      </c>
      <c r="K32" s="70">
        <v>2764987.12</v>
      </c>
      <c r="L32" s="69" t="s">
        <v>5</v>
      </c>
      <c r="M32" s="88"/>
      <c r="N32" s="1"/>
      <c r="O32" s="1"/>
      <c r="P32" s="1"/>
    </row>
    <row r="33" spans="1:16" ht="61.5" hidden="1" thickBot="1" x14ac:dyDescent="0.35">
      <c r="A33" s="67">
        <v>7</v>
      </c>
      <c r="B33" s="103" t="s">
        <v>9</v>
      </c>
      <c r="C33" s="91">
        <v>45454000</v>
      </c>
      <c r="D33" s="76">
        <f t="shared" si="0"/>
        <v>22513485</v>
      </c>
      <c r="E33" s="76">
        <v>27016182</v>
      </c>
      <c r="F33" s="76">
        <f t="shared" si="1"/>
        <v>22513485</v>
      </c>
      <c r="G33" s="77" t="s">
        <v>4</v>
      </c>
      <c r="H33" s="77" t="s">
        <v>16</v>
      </c>
      <c r="I33" s="100" t="s">
        <v>2</v>
      </c>
      <c r="J33" s="68">
        <v>511</v>
      </c>
      <c r="K33" s="70">
        <v>11256742.5</v>
      </c>
      <c r="L33" s="69" t="s">
        <v>5</v>
      </c>
      <c r="M33" s="88"/>
      <c r="N33" s="1"/>
      <c r="O33" s="1"/>
      <c r="P33" s="1"/>
    </row>
    <row r="34" spans="1:16" ht="78.75" hidden="1" customHeight="1" thickBot="1" x14ac:dyDescent="0.35">
      <c r="A34" s="67">
        <v>8</v>
      </c>
      <c r="B34" s="103" t="s">
        <v>18</v>
      </c>
      <c r="C34" s="91">
        <v>45454000</v>
      </c>
      <c r="D34" s="76">
        <f t="shared" si="0"/>
        <v>28818625.891666669</v>
      </c>
      <c r="E34" s="76">
        <v>34582351.07</v>
      </c>
      <c r="F34" s="76">
        <f t="shared" si="1"/>
        <v>28818625.891666669</v>
      </c>
      <c r="G34" s="77" t="s">
        <v>4</v>
      </c>
      <c r="H34" s="77" t="s">
        <v>16</v>
      </c>
      <c r="I34" s="100" t="s">
        <v>2</v>
      </c>
      <c r="J34" s="68">
        <v>511</v>
      </c>
      <c r="K34" s="70">
        <v>14409312.939999999</v>
      </c>
      <c r="L34" s="69" t="s">
        <v>5</v>
      </c>
      <c r="M34" s="88"/>
      <c r="N34" s="1"/>
      <c r="O34" s="1"/>
      <c r="P34" s="1"/>
    </row>
    <row r="35" spans="1:16" ht="61.5" hidden="1" thickBot="1" x14ac:dyDescent="0.35">
      <c r="A35" s="67">
        <v>9</v>
      </c>
      <c r="B35" s="103" t="s">
        <v>10</v>
      </c>
      <c r="C35" s="91">
        <v>45454000</v>
      </c>
      <c r="D35" s="76">
        <f t="shared" si="0"/>
        <v>124629295.26666667</v>
      </c>
      <c r="E35" s="76">
        <v>149555154.31999999</v>
      </c>
      <c r="F35" s="76">
        <f t="shared" si="1"/>
        <v>124629295.26666667</v>
      </c>
      <c r="G35" s="77" t="s">
        <v>4</v>
      </c>
      <c r="H35" s="77" t="s">
        <v>16</v>
      </c>
      <c r="I35" s="100" t="s">
        <v>2</v>
      </c>
      <c r="J35" s="68">
        <v>511</v>
      </c>
      <c r="K35" s="70">
        <v>62314647.630000003</v>
      </c>
      <c r="L35" s="69" t="s">
        <v>5</v>
      </c>
      <c r="M35" s="88"/>
      <c r="N35" s="1"/>
      <c r="O35" s="1"/>
      <c r="P35" s="1"/>
    </row>
    <row r="36" spans="1:16" ht="62.25" hidden="1" customHeight="1" thickBot="1" x14ac:dyDescent="0.35">
      <c r="A36" s="67">
        <v>10</v>
      </c>
      <c r="B36" s="103" t="s">
        <v>11</v>
      </c>
      <c r="C36" s="91">
        <v>45454000</v>
      </c>
      <c r="D36" s="76">
        <f t="shared" si="0"/>
        <v>32337786.616666667</v>
      </c>
      <c r="E36" s="76">
        <v>38805343.939999998</v>
      </c>
      <c r="F36" s="76">
        <f t="shared" si="1"/>
        <v>32337786.616666667</v>
      </c>
      <c r="G36" s="77" t="s">
        <v>4</v>
      </c>
      <c r="H36" s="77" t="s">
        <v>16</v>
      </c>
      <c r="I36" s="100" t="s">
        <v>2</v>
      </c>
      <c r="J36" s="68">
        <v>511</v>
      </c>
      <c r="K36" s="70">
        <v>16168893.310000001</v>
      </c>
      <c r="L36" s="69" t="s">
        <v>5</v>
      </c>
      <c r="M36" s="88"/>
      <c r="N36" s="1"/>
      <c r="O36" s="1"/>
      <c r="P36" s="1"/>
    </row>
    <row r="37" spans="1:16" ht="61.5" hidden="1" customHeight="1" thickBot="1" x14ac:dyDescent="0.35">
      <c r="A37" s="67">
        <v>11</v>
      </c>
      <c r="B37" s="103" t="s">
        <v>12</v>
      </c>
      <c r="C37" s="91">
        <v>45233120</v>
      </c>
      <c r="D37" s="76">
        <f t="shared" si="0"/>
        <v>51363472.058333337</v>
      </c>
      <c r="E37" s="76">
        <v>61636166.469999999</v>
      </c>
      <c r="F37" s="76">
        <f t="shared" si="1"/>
        <v>51363472.058333337</v>
      </c>
      <c r="G37" s="77" t="s">
        <v>4</v>
      </c>
      <c r="H37" s="77" t="s">
        <v>16</v>
      </c>
      <c r="I37" s="100" t="s">
        <v>2</v>
      </c>
      <c r="J37" s="68">
        <v>511</v>
      </c>
      <c r="K37" s="70">
        <v>25681736.030000001</v>
      </c>
      <c r="L37" s="69" t="s">
        <v>5</v>
      </c>
      <c r="M37" s="88"/>
      <c r="N37" s="1"/>
      <c r="O37" s="1"/>
      <c r="P37" s="1"/>
    </row>
    <row r="38" spans="1:16" ht="61.5" hidden="1" thickBot="1" x14ac:dyDescent="0.35">
      <c r="A38" s="67">
        <v>12</v>
      </c>
      <c r="B38" s="103" t="s">
        <v>13</v>
      </c>
      <c r="C38" s="91">
        <v>45454000</v>
      </c>
      <c r="D38" s="76">
        <f t="shared" si="0"/>
        <v>14139975.15</v>
      </c>
      <c r="E38" s="76">
        <v>16967970.18</v>
      </c>
      <c r="F38" s="76">
        <f t="shared" si="1"/>
        <v>14139975.15</v>
      </c>
      <c r="G38" s="77" t="s">
        <v>4</v>
      </c>
      <c r="H38" s="77" t="s">
        <v>16</v>
      </c>
      <c r="I38" s="100" t="s">
        <v>2</v>
      </c>
      <c r="J38" s="68">
        <v>511</v>
      </c>
      <c r="K38" s="70">
        <v>7069987.5800000001</v>
      </c>
      <c r="L38" s="69" t="s">
        <v>5</v>
      </c>
      <c r="M38" s="88"/>
      <c r="N38" s="1"/>
      <c r="O38" s="1"/>
      <c r="P38" s="1"/>
    </row>
    <row r="39" spans="1:16" ht="61.5" hidden="1" thickBot="1" x14ac:dyDescent="0.35">
      <c r="A39" s="67">
        <v>13</v>
      </c>
      <c r="B39" s="103" t="s">
        <v>14</v>
      </c>
      <c r="C39" s="91">
        <v>45454000</v>
      </c>
      <c r="D39" s="76">
        <f t="shared" si="0"/>
        <v>40081115.350000001</v>
      </c>
      <c r="E39" s="76">
        <v>48097338.420000002</v>
      </c>
      <c r="F39" s="76">
        <f t="shared" si="1"/>
        <v>40081115.350000001</v>
      </c>
      <c r="G39" s="77" t="s">
        <v>4</v>
      </c>
      <c r="H39" s="77" t="s">
        <v>16</v>
      </c>
      <c r="I39" s="100" t="s">
        <v>2</v>
      </c>
      <c r="J39" s="68">
        <v>511</v>
      </c>
      <c r="K39" s="70">
        <v>20040557.68</v>
      </c>
      <c r="L39" s="69" t="s">
        <v>5</v>
      </c>
      <c r="M39" s="88"/>
      <c r="N39" s="1"/>
      <c r="O39" s="1"/>
      <c r="P39" s="1"/>
    </row>
    <row r="40" spans="1:16" ht="60.75" hidden="1" x14ac:dyDescent="0.3">
      <c r="A40" s="75">
        <v>14</v>
      </c>
      <c r="B40" s="104" t="s">
        <v>15</v>
      </c>
      <c r="C40" s="92">
        <v>45454000</v>
      </c>
      <c r="D40" s="76">
        <f t="shared" si="0"/>
        <v>17390778.000000004</v>
      </c>
      <c r="E40" s="76">
        <v>20868933.600000001</v>
      </c>
      <c r="F40" s="76">
        <f t="shared" si="1"/>
        <v>17390778.000000004</v>
      </c>
      <c r="G40" s="77" t="s">
        <v>4</v>
      </c>
      <c r="H40" s="77" t="s">
        <v>16</v>
      </c>
      <c r="I40" s="101" t="s">
        <v>2</v>
      </c>
      <c r="J40" s="78">
        <v>511</v>
      </c>
      <c r="K40" s="79">
        <v>8695389</v>
      </c>
      <c r="L40" s="77" t="s">
        <v>5</v>
      </c>
      <c r="M40" s="88"/>
      <c r="N40" s="1"/>
      <c r="O40" s="1"/>
      <c r="P40" s="1"/>
    </row>
    <row r="41" spans="1:16" ht="15.75" thickBot="1" x14ac:dyDescent="0.3">
      <c r="A41" s="105"/>
      <c r="B41" s="105"/>
      <c r="C41" s="110"/>
      <c r="D41" s="96"/>
      <c r="E41" s="96"/>
      <c r="F41" s="96"/>
      <c r="G41" s="97"/>
      <c r="H41" s="97"/>
      <c r="I41" s="97"/>
      <c r="J41" s="97"/>
      <c r="K41" s="97"/>
      <c r="L41" s="97"/>
      <c r="M41" s="98"/>
    </row>
    <row r="42" spans="1:16" s="113" customFormat="1" ht="20.25" x14ac:dyDescent="0.3">
      <c r="A42" s="128"/>
      <c r="B42" s="111"/>
      <c r="C42" s="115"/>
      <c r="D42" s="147"/>
      <c r="E42" s="147"/>
      <c r="F42" s="117"/>
      <c r="G42" s="118"/>
      <c r="H42" s="87"/>
      <c r="I42" s="118"/>
      <c r="J42" s="87"/>
      <c r="K42" s="119"/>
      <c r="L42" s="87"/>
      <c r="M42" s="148"/>
      <c r="N42" s="112"/>
    </row>
    <row r="43" spans="1:16" s="113" customFormat="1" ht="40.5" x14ac:dyDescent="0.3">
      <c r="A43" s="114"/>
      <c r="B43" s="160" t="s">
        <v>43</v>
      </c>
      <c r="C43" s="115"/>
      <c r="D43" s="116">
        <v>250000</v>
      </c>
      <c r="E43" s="116">
        <f>D43*1.2</f>
        <v>300000</v>
      </c>
      <c r="F43" s="117"/>
      <c r="G43" s="118" t="s">
        <v>29</v>
      </c>
      <c r="H43" s="162" t="s">
        <v>46</v>
      </c>
      <c r="I43" s="163" t="s">
        <v>46</v>
      </c>
      <c r="J43" s="87">
        <v>512221</v>
      </c>
      <c r="K43" s="119"/>
      <c r="L43" s="87" t="s">
        <v>25</v>
      </c>
      <c r="M43" s="148"/>
      <c r="N43" s="112"/>
    </row>
    <row r="44" spans="1:16" s="113" customFormat="1" ht="20.25" x14ac:dyDescent="0.3">
      <c r="A44" s="120"/>
      <c r="B44" s="121"/>
      <c r="C44" s="122"/>
      <c r="D44" s="123"/>
      <c r="E44" s="123"/>
      <c r="F44" s="124"/>
      <c r="G44" s="125" t="s">
        <v>30</v>
      </c>
      <c r="H44" s="126"/>
      <c r="I44" s="125"/>
      <c r="J44" s="126"/>
      <c r="K44" s="127"/>
      <c r="L44" s="126"/>
      <c r="M44" s="149"/>
      <c r="N44" s="112"/>
    </row>
    <row r="45" spans="1:16" s="81" customFormat="1" ht="20.25" x14ac:dyDescent="0.3">
      <c r="A45" s="80"/>
      <c r="B45" s="80"/>
      <c r="G45" s="80"/>
      <c r="H45" s="80"/>
      <c r="I45" s="80"/>
      <c r="J45" s="80"/>
      <c r="K45" s="80"/>
      <c r="L45" s="80"/>
      <c r="M45" s="36"/>
    </row>
    <row r="46" spans="1:16" s="81" customFormat="1" ht="20.25" x14ac:dyDescent="0.3">
      <c r="A46" s="80"/>
      <c r="B46" s="80"/>
      <c r="E46" s="156" t="s">
        <v>35</v>
      </c>
      <c r="F46" s="157"/>
      <c r="G46" s="158"/>
      <c r="H46" s="80"/>
      <c r="I46" s="80"/>
      <c r="J46" s="80"/>
      <c r="K46" s="80"/>
      <c r="L46" s="80"/>
      <c r="M46" s="36"/>
    </row>
    <row r="47" spans="1:16" ht="15.75" thickBot="1" x14ac:dyDescent="0.3">
      <c r="M47" s="109"/>
    </row>
    <row r="48" spans="1:16" ht="21" thickBot="1" x14ac:dyDescent="0.35">
      <c r="L48" s="130" t="s">
        <v>31</v>
      </c>
      <c r="M48" s="109"/>
    </row>
    <row r="49" spans="1:13" ht="20.25" x14ac:dyDescent="0.3">
      <c r="B49" s="80" t="s">
        <v>44</v>
      </c>
      <c r="M49" s="109"/>
    </row>
    <row r="50" spans="1:13" ht="20.25" x14ac:dyDescent="0.3">
      <c r="B50" s="80" t="s">
        <v>45</v>
      </c>
      <c r="M50" s="109"/>
    </row>
    <row r="51" spans="1:13" ht="20.25" x14ac:dyDescent="0.3">
      <c r="A51" s="131"/>
      <c r="B51" s="134"/>
      <c r="C51" s="141"/>
      <c r="D51" s="135"/>
      <c r="E51" s="141"/>
      <c r="F51" s="135"/>
      <c r="G51" s="144"/>
      <c r="H51" s="136"/>
      <c r="I51" s="144"/>
      <c r="J51" s="136"/>
      <c r="K51" s="144"/>
      <c r="L51" s="159"/>
      <c r="M51" s="131"/>
    </row>
    <row r="52" spans="1:13" ht="20.25" x14ac:dyDescent="0.3">
      <c r="A52" s="132"/>
      <c r="B52" s="150" t="s">
        <v>36</v>
      </c>
      <c r="C52" s="142"/>
      <c r="D52" s="140">
        <v>3087670</v>
      </c>
      <c r="E52" s="116">
        <f>D52*1.2</f>
        <v>3705204</v>
      </c>
      <c r="F52" s="2"/>
      <c r="G52" s="145" t="s">
        <v>32</v>
      </c>
      <c r="H52" s="36" t="s">
        <v>33</v>
      </c>
      <c r="I52" s="145" t="s">
        <v>37</v>
      </c>
      <c r="J52" s="36">
        <v>512111</v>
      </c>
      <c r="K52" s="145"/>
      <c r="L52" s="160" t="s">
        <v>25</v>
      </c>
      <c r="M52" s="132"/>
    </row>
    <row r="53" spans="1:13" ht="20.25" x14ac:dyDescent="0.3">
      <c r="A53" s="133"/>
      <c r="B53" s="137"/>
      <c r="C53" s="143"/>
      <c r="D53" s="138"/>
      <c r="E53" s="143"/>
      <c r="F53" s="138"/>
      <c r="G53" s="146"/>
      <c r="H53" s="139" t="s">
        <v>34</v>
      </c>
      <c r="I53" s="146" t="s">
        <v>38</v>
      </c>
      <c r="J53" s="139"/>
      <c r="K53" s="146"/>
      <c r="L53" s="161"/>
      <c r="M53" s="133"/>
    </row>
    <row r="54" spans="1:13" ht="20.25" x14ac:dyDescent="0.3">
      <c r="A54" s="131"/>
      <c r="B54" s="144"/>
      <c r="C54" s="135"/>
      <c r="D54" s="141"/>
      <c r="E54" s="135"/>
      <c r="F54" s="141"/>
      <c r="G54" s="136"/>
      <c r="H54" s="144"/>
      <c r="I54" s="136"/>
      <c r="J54" s="144"/>
      <c r="K54" s="136"/>
      <c r="L54" s="144"/>
      <c r="M54" s="131"/>
    </row>
    <row r="55" spans="1:13" ht="40.5" x14ac:dyDescent="0.3">
      <c r="A55" s="132"/>
      <c r="B55" s="129" t="s">
        <v>47</v>
      </c>
      <c r="C55" s="2"/>
      <c r="D55" s="142">
        <v>3000000</v>
      </c>
      <c r="E55" s="2">
        <f>D55*1.2</f>
        <v>3600000</v>
      </c>
      <c r="F55" s="142"/>
      <c r="G55" s="36" t="s">
        <v>32</v>
      </c>
      <c r="H55" s="166" t="s">
        <v>46</v>
      </c>
      <c r="I55" s="165" t="s">
        <v>46</v>
      </c>
      <c r="J55" s="145">
        <v>512212</v>
      </c>
      <c r="K55" s="36"/>
      <c r="L55" s="145" t="s">
        <v>25</v>
      </c>
      <c r="M55" s="132"/>
    </row>
    <row r="56" spans="1:13" ht="20.25" x14ac:dyDescent="0.3">
      <c r="A56" s="133"/>
      <c r="B56" s="146"/>
      <c r="C56" s="138"/>
      <c r="D56" s="143"/>
      <c r="E56" s="138"/>
      <c r="F56" s="143"/>
      <c r="G56" s="139"/>
      <c r="H56" s="146"/>
      <c r="I56" s="139"/>
      <c r="J56" s="146"/>
      <c r="K56" s="139"/>
      <c r="L56" s="146"/>
      <c r="M56" s="133"/>
    </row>
    <row r="61" spans="1:13" x14ac:dyDescent="0.25">
      <c r="G61" s="164"/>
    </row>
  </sheetData>
  <printOptions horizontalCentered="1"/>
  <pageMargins left="0.23622047244094491" right="0.23622047244094491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Osnovni plan</vt:lpstr>
      <vt:lpstr>Sheet1</vt:lpstr>
      <vt:lpstr>'Osnovni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2019-11-27T09:07:30Z</dcterms:modified>
</cp:coreProperties>
</file>