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601" activeTab="0"/>
  </bookViews>
  <sheets>
    <sheet name="МП 2023" sheetId="1" r:id="rId1"/>
  </sheets>
  <definedNames/>
  <calcPr fullCalcOnLoad="1"/>
</workbook>
</file>

<file path=xl/sharedStrings.xml><?xml version="1.0" encoding="utf-8"?>
<sst xmlns="http://schemas.openxmlformats.org/spreadsheetml/2006/main" count="276" uniqueCount="94">
  <si>
    <t>СОЦ.ДОПРИНОСИ НА ТЕРЕТ ПОСЛОДАВЦА</t>
  </si>
  <si>
    <t>СТАЛНИ ТРОШКОВИ</t>
  </si>
  <si>
    <t>ТРОШКОВИ ПУТОВАЊА</t>
  </si>
  <si>
    <t>УСЛУГЕ ПО УГОВОРУ</t>
  </si>
  <si>
    <t>СПЕЦИЈАЛИЗОВАНЕ УСЛУГЕ</t>
  </si>
  <si>
    <t>ТЕКУЋЕ ПОПРАВКЕ И ОДРЖАВАЊЕ</t>
  </si>
  <si>
    <t>МАТЕРИЈАЛ</t>
  </si>
  <si>
    <t>ПОРЕЗИ, ОБАВЕЗНЕ ТАКСЕ И КАЗНЕ</t>
  </si>
  <si>
    <t>МАШИНЕ И ОПРЕМА</t>
  </si>
  <si>
    <t>НАБАВКА ДОМАЋЕ ФИНАСИЈСКЕ ИМОВИНЕ</t>
  </si>
  <si>
    <t>СОЦИЈАЛНА ДАВАЊА ЗАПОСЛЕНИМА</t>
  </si>
  <si>
    <t>ек.</t>
  </si>
  <si>
    <t>опис</t>
  </si>
  <si>
    <t>НОВЧАНЕ КАЗНЕ И ПЕНАЛИ ПО РЕШЕЊУ СУДОВА</t>
  </si>
  <si>
    <t>клас</t>
  </si>
  <si>
    <t>НАГРАДЕ ЗАПОСЛЕНИМА И ОСТАЛИ ПОСЕБНИ РАСХОДИ</t>
  </si>
  <si>
    <t>ПЛАТЕ, ДОДАЦИ И НАКНАДЕ ЗАПОСЛЕНИХ (ЗАРАДЕ)</t>
  </si>
  <si>
    <t>НАКНАДЕ ТРОШКОВА ЗА ЗАПОСЛЕНЕ</t>
  </si>
  <si>
    <t>СУБВЕНЦИЈЕ ЈАВНИМ НЕФИНАНСИЈСКИМ ПРЕДУЗЕЋИМА И ОРГАНИЗАЦИЈАМА</t>
  </si>
  <si>
    <t>ДОНАЦИЈЕ И ДОТАЦИЈЕ  МЕЂУНАРОДНИМ ОРГАНИЗАЦИЈАМА</t>
  </si>
  <si>
    <t>извор 01</t>
  </si>
  <si>
    <t>СУБВЕНЦИЈЕ ПРИВАТНИМ ПРЕДУЗЕЋИМА</t>
  </si>
  <si>
    <t>функција 410-општи економски и комерцијални послови и послови по питању рада</t>
  </si>
  <si>
    <t>УКУПНО ЗА МИНИСТАРСТВО ПРИВРЕДЕ-ИЗВОР 01</t>
  </si>
  <si>
    <t xml:space="preserve">УКУПНО ЗА МИНИСТАРСТВО ПРИВРЕДЕ  </t>
  </si>
  <si>
    <t>ЗГРАДЕ И ГРАЂЕВИНСКИ ОБЈЕКТИ</t>
  </si>
  <si>
    <t>функција 411-општи економски и комерцијални послови</t>
  </si>
  <si>
    <t>НАКНАДЕ У НАТУРИ</t>
  </si>
  <si>
    <t>функција 474-вишенаменски развојни пројекти</t>
  </si>
  <si>
    <t>ТРАНСФЕРИ ОСТАЛИМ НИВОИМА ВЛАСТИ</t>
  </si>
  <si>
    <t>укупно за програмску активност 0002</t>
  </si>
  <si>
    <t>укупно за програмску активност 0003</t>
  </si>
  <si>
    <t>укупно за програмску активност 0004</t>
  </si>
  <si>
    <t>укупно за пројекат 4001</t>
  </si>
  <si>
    <t>УКУПНО ЗА ПРОГРАМ 1503, ФУНКЦИЈА 410, ИЗВОР 01</t>
  </si>
  <si>
    <t>укупно за програмску активност 0001</t>
  </si>
  <si>
    <t>укупно за пројекат 4002</t>
  </si>
  <si>
    <t>укупно за пројекат 4003</t>
  </si>
  <si>
    <t xml:space="preserve">Распоред и коришћење средстава ове апропријације вршиће се по посебном акту Владе </t>
  </si>
  <si>
    <t>укупно за пројекат 4004</t>
  </si>
  <si>
    <t>програм 1505-регионални развој</t>
  </si>
  <si>
    <t>УКУПНО ЗА ПРОГРАМ 1505, ФУНКЦИЈА 411</t>
  </si>
  <si>
    <t>УКУПНО ЗА ПРОГРАМ 1505, ФУНКЦИЈА 411, ИЗВОР 01</t>
  </si>
  <si>
    <t>укупно по програмима</t>
  </si>
  <si>
    <t>УКУПНО ЗА ПРОГРАМ 1503</t>
  </si>
  <si>
    <t>УКУПНО ЗА ПРОГРАМ 1505</t>
  </si>
  <si>
    <t>програм 1503-развој националног система инфраструктуре квалитета</t>
  </si>
  <si>
    <t>програмска активност-0001-уређење у области безбедности и квалитета производа на тржишту</t>
  </si>
  <si>
    <t>програм 1508-уређење и надзор у области привредног и регионалног развоја</t>
  </si>
  <si>
    <t>програмска активност-0002-политике и мере привредног и регионалног развоја</t>
  </si>
  <si>
    <t>програмска активност-0003-управљање процесом приватизације и стечајем</t>
  </si>
  <si>
    <t>програмска активност-0004-администрација и управљање</t>
  </si>
  <si>
    <t>УКУПНО ЗА ПРОГРАМ 1508, ФУНКЦИЈА 410</t>
  </si>
  <si>
    <t>програм 1509-подстицаји развоју конкурентности привреде</t>
  </si>
  <si>
    <t>пројекат-4002-подршка развоју предузетништва</t>
  </si>
  <si>
    <t xml:space="preserve">Распоред и коришћење средстава ове апропријације вршиће се по посебним актима Владе </t>
  </si>
  <si>
    <t>пројекат-4003-подршка кроз стандардизовани сет услуга за МСПП</t>
  </si>
  <si>
    <t>програм 1510-привлачење инвестиција</t>
  </si>
  <si>
    <t>програмска активност-0001-стручна и административна подршка у области привредног ирегионалног развоја</t>
  </si>
  <si>
    <t>програмска активност-0003-улагања од посебног значаја</t>
  </si>
  <si>
    <t>УКУПНО ЗА ПРОГРАМ 1509, ФУНКЦИЈА 410</t>
  </si>
  <si>
    <t>пројекат 4004-подршка развоју пословне инфраструктуре</t>
  </si>
  <si>
    <t>програмска активност-0004-подстицање равномерног регионалног развоја</t>
  </si>
  <si>
    <t>УКУПНО ЗА ПРОГРАМ 1505, ИЗВОР 01</t>
  </si>
  <si>
    <t>УКУПНО ЗА ПРОГРАМ 1508</t>
  </si>
  <si>
    <t>УКУПНО ЗА ПРОГРАМ 1509</t>
  </si>
  <si>
    <t>УКУПНО ЗА ПРОГРАМ 1510</t>
  </si>
  <si>
    <t>НЕМАТЕРИЈАЛНА ИМОВИНА</t>
  </si>
  <si>
    <t>Средства ове апропријације намењена су за Агенцију за вођење спорова у поступку приватизације</t>
  </si>
  <si>
    <t>УКУПНО ЗА ПРОГРАМ 1508, ФУНКЦИЈА 410, ИЗВОР 01</t>
  </si>
  <si>
    <t>УКУПНО ЗА ПРОГРАМ 1509, ФУНКЦИЈА 410, ИЗВОР 01</t>
  </si>
  <si>
    <t>УКУПНО ЗА ПРОГРАМ 1510, ФУНКЦИЈА 410, ИЗВОР 01</t>
  </si>
  <si>
    <t>Средства ове апропријације намењена су за Развојну агенцију Србије</t>
  </si>
  <si>
    <t>програмска активност-0001-контрола и надзор над радом јавних предузећа</t>
  </si>
  <si>
    <t>пројекат-4002-кредитна подршка предузећима у поступку приватизације</t>
  </si>
  <si>
    <t>Раздео 21  Министарство привреде</t>
  </si>
  <si>
    <t>Средства ове апропријације намењена су за Програм подстицања регионалног и локалног развоја у циљу суфинансирања чланарине ЈЛС за рад и пословање акредитованих регионалних развојних агенција, а распоред и коришћење ових средстава вршиће се по посебном акту Владе</t>
  </si>
  <si>
    <t>Средства ове апропријације намењена су за подршку акредитованим регионалним развојним агенцијама у циљу јачања институционалних капацитета на регионалном и локалном нивоу, а распоред и коришћење средстава вршиће се по посебном акту Владе</t>
  </si>
  <si>
    <t>пројекат-4001-оснивачки улог Републике Србије у привредним друштвима</t>
  </si>
  <si>
    <t>УКУПНО ЗА ПРОГРАМ 1505, ФУНКЦИЈА 474, ИЗВОР 01</t>
  </si>
  <si>
    <t>Глава 21.0  Министарство привреде</t>
  </si>
  <si>
    <t>пројекат 4008-подршка индустријском развоју</t>
  </si>
  <si>
    <t>укупно за пројекат 4008</t>
  </si>
  <si>
    <t>пројекат-4001-ПРОИЗВОД ИНФО-успостављање јединственог дигиталног сервиса у вези са техничким прописима</t>
  </si>
  <si>
    <t>укупно по изворима</t>
  </si>
  <si>
    <t>пројекат 4004-Програм финансијске подршке-Kоришћењем стандарда до конкурентнијих производа</t>
  </si>
  <si>
    <t>извршено до</t>
  </si>
  <si>
    <t>у %</t>
  </si>
  <si>
    <t>Средства ове апропријације намењена су за Агенцију за привредне регистре</t>
  </si>
  <si>
    <t xml:space="preserve">Део средстава ове апропријације намењен је за реализацију Програма подршке развоју пословне инфраструктуре за 2021. годину; део средстава ове апропријације намењен је за реализацију Програма подршке развоју пословне инфраструктуре за 2022. годину; део средстава ове апропријације намењен је за реализацију Програма подршке развоју пословне инфраструктуре за 2023. годину,  a  распоред и коришћење средстава вршиће се по посебном акту Владе </t>
  </si>
  <si>
    <t>Средства ове апропријације намењена су за измирење преузетих обавеза по уговорима о додели средстава за директне инвестиције, и то за привредно друштво: LIVNICA PRECIZNIH ODLIVAKA ADA, S.H.E. Superior Heating Elements d.o.o. Svilajnac, Tridonic SRB d.o.o. Niš (Palilula), Planet Bike Co. Beograd, PREDUZEĆE ZA PROIZVODNJU,TRGOVINU I USLUGE GIR DOO ADRANI, Magna Seating d.o.o. Odžaci, Bizerba Production &amp; Tech Center d.o.o. Valjevo, TM HOSPITALITY DOO BEOGRAD-VOŽDOVAC, Regent Lighting doo Svilajnac, WACKER NEUSON KRAGUJEVAC DOO KRAGUJEVAC, DRUŠTVO SA OGRANIČENOM ODGOVORNOŠĆU ZA TRGOVINU INTERTRON VRŠAC, Ivković Investment Group doo Ratina, Preduzeće za proizvodnju čipsa i drugih proizvoda od krompira Chips Way d.o.o. Čačak, SPAJIĆ DOO NEGOTIN, PROMONT GROUP NOVI SAD, JAFFA FABRIKA BISKVITA CRVENKA, MING DOO BEOGRAD (ZEMUN), PRIVREDNO DRUŠTVO ZA PROIZVODNJU HLEBA I PECIVA DON DON DOO BEOGRAD, DRUŠTVO ZA PROIZVODNJU PROMET I USLUGE PEKARA PONS DOO ČAČAK, NEOPLANTA INDUSTRIJA MESA DOO NOVI SAD, DRUŠTVO SA OGRANIČENOM ODGOVORNOŠĆU BELT RATINA, RIO PHARMACEUTICALS doo Beograd-Zemun, PROIZVODNO TRGOVINSKO PREDUZEĆE NATURA TRADE DOO LOZNICA, Nidec Elesys Europe d.o.o. Novi Sad, Muehlbauer Automation d.o.o., Kromberg&amp;Schubert doo Крушевац, Integrated Micro-Electronics d.o.o. Niš, ZG Lighting SRB d.o.o. Niš (Palilula), Essex Furukawa Magnet Wire Balkan d.o.o. Zrenjanin, ELDISY SERBIA D.O.O. ČAČAK, VORWERK DRIVETEC SERBIA D.O.O. ČAČAK, VORWERK AUTOTEC SERBIA D.O.O. ČAČAK, Adient Automotive d.o.o. Loznica, MILOTEX PREDUZEĆE ZA PROIZVODNJU, UNUTRAŠNJU I SPOLJNU TRGOVINU DOO, ŠIMANOVCI, Amphenol Automotive Technology d.o.o. Trstenik, SPINTEC PRECISION d.o.o. Niš, ZF Serbia d.o.o. Pančevo, THERMOWOOL d.o.o. Šid, Ellis enterprises east doo Kruševac, BOYSEN Abgassysteme doo Subotica, Barry Callebaut Sout East Europe Beograd, MTU Maintenance Serbia d.o.o. Nova Pazova, BROSE d.o.o. Pančevo, ESB PELLETS DOO TUTIN, Yanfeng International Automotive Technology Serbia d.o.o. Kragujevac, A 2000 Industrija Elektronika Svilajnac, Goodyear Serbia d.o.o. Kruševac, Linglong International Europe d.o.o.  Zrenjanin, Kyungshin Cable Europe  d.o.o. Smederevska Palanka, Toyo Tire Serbia d.o.o. Indjija, CONTINENTAL AUTOMOTIVE SERBIA DOO NOVI SAD, KOENIG METALL d.o.o. Ivanjica, DRUŠTVO ZA PROMET I USLUGE "CHEMICAL AGROSAVA" DOO BEOGRAD (NOVI BEOGRAD), Društvo za inženjering i usluge MILLENNIUM RESORTS D.O.O. BEOGRAD-Savski Venac, Perutnina Ptuj-Topiko d.o.o. za proizvodnju i promet živine i živinarskih proizvoda Bačka Topola, SMP Automotive Interior Modules d.o.o. Ćuprija, Fischer automotive systems KD Jagodina, DRUŠTVO ZA ELEKTRONIKU PROMET I USLUGE DMV INDUSTRIJSKI KONTROLNI SISTEMI DOO NIŠ, ALBON ENGINEERING &amp; MANUFACTURING DOO PEĆINCI ŠIMANOVCI, DEM DOO ZA PROIZVODNJU I TRGOVINU KULPIN, FABRIKA ZA PRERADU VOĆA I POVRĆA NECTAR DOO BAČKA PALANKA, MECAFOR PRODUCTS DRUŠTVO S OGRANIČENOM ODGOVORNOŠĆU KIKINDA, GDC Services and Solutions d.o.o. Beograd, Forest Bioenergy d.o.o. Pukovac, AVNET DOO BEOGRAD, Yanfeng Seating d.o.o. Kragujevac, DRUŠTVO ZA TRGOVINU ROBERT BOSCH DOO BEOGRAD, IMG MANUFACTURING d.o.o. Vršac, ALCO GROUP HOTELI D.O.O. BEOGRAD – Čukarica, Atlantic Štark d.o.o. Beograd, HANSGROHE DOO BEOGRAD, Swisslion-Takovo društvo sa ograničenom odgovornošću Gornji Milanovac, UNITED ALLOY-TECH EUROPE društvo sa ograničenom odgovornošću Majur, EKO-PAK DOO ŽITORAĐE, TEKLAS AUTOMOTIVE Vladičin Han, Industrija skroba Jabuka d.o.o. Pančevo, ERENLI DOO Leskovac, FARMINA PET FOODS DOO INĐIJA, Sunal d.o.o. Novi Sad Fabrika za proizvodnju alkohola, Palfinger proizvodnja d.o.o. Niš, Estate Glory doo Banja Koviljača, FCA Srbija d.o.o Kragujevac, BIMAL SUNCE DOO SOMBOR, HENKEL SRBIJA DOO BEOGRAD (VOŽDOVAC), SALAD HOUSE PROIZVODNJA HRANE OD VOĆA I POVRĆA DRUŠTVO SA OGRANIČENOM ODGOVORNOŠĆU FUTOG, PREDUZEĆE ZA PROIZVODNJU, TRGOVINU I USLUGE SOLE-KOMERC DOO BEOGRAD, GRUNDFOS SRBIJA DOO INĐIJA, ELIXIR PRAHOVO INDUSTRIJA HEMIJSKIH PROIZVODA DOO PRAHOVO, BIRDSEYE TELEPRESENCE INC DOO BEOGRAD-ČUKARICA, PREDUZEĆE ZA SPOLJNU I UNUTRAŠNJU TRGOVINU ECOMEX DOO BEOGRAD (VOŽDOVAC), Shenchi Automotive Parts d.o.o. Kragujevac, DRUŠTVO SA OGRANIČENOM ODGOVORNOŠĆU ZA PROIZVODNJU I USLUGE STAX TECHNOLOGIES KONJEVIĆI, GORENJE APARATI ZA DOMAĆINSTVO DOO VALJEVO, Dijamant Društvo sa ograničenom odgovornošću za proizvodnju ulja, masti i margarina Zrenjanin, KNAUF INSULATION DRUŠTVO SA OGRANIČENOM ODGOVORNOŠĆU BEOGRAD (ZEMUN), SCHIEBEL COMPONENTS DOO JAGODINA, Nidec Electric Motor Serbia d.o.o, DRUŠTVO ZA PROIZVODNJU I TRGOVINU FLAMMAT DOO BELA CRKVA, MEHLER PROTECTIVE SYSTEM DOO ZRENJANIN, BMTS Technology d.o.o. Novi Sad, Haix Oprema d.o.o. Beograd, JUGOTEX Production doo Krupanj, PURATOS DOO BEOGRAD (ZEMUN), за подстицање привредног развоја у складу са посебним актима Владе</t>
  </si>
  <si>
    <t>30.09.2023.</t>
  </si>
  <si>
    <t>Закон о буџету РС</t>
  </si>
  <si>
    <t>за 2023. годину</t>
  </si>
</sst>
</file>

<file path=xl/styles.xml><?xml version="1.0" encoding="utf-8"?>
<styleSheet xmlns="http://schemas.openxmlformats.org/spreadsheetml/2006/main">
  <numFmts count="5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 _R_S_D_-;\-* #,##0\ _R_S_D_-;_-* &quot;-&quot;\ _R_S_D_-;_-@_-"/>
    <numFmt numFmtId="181" formatCode="_-* #,##0.00\ _R_S_D_-;\-* #,##0.00\ _R_S_D_-;_-* &quot;-&quot;??\ _R_S_D_-;_-@_-"/>
    <numFmt numFmtId="182" formatCode="#,##0\ &quot;Din.&quot;;\-#,##0\ &quot;Din.&quot;"/>
    <numFmt numFmtId="183" formatCode="#,##0\ &quot;Din.&quot;;[Red]\-#,##0\ &quot;Din.&quot;"/>
    <numFmt numFmtId="184" formatCode="#,##0.00\ &quot;Din.&quot;;\-#,##0.00\ &quot;Din.&quot;"/>
    <numFmt numFmtId="185" formatCode="#,##0.00\ &quot;Din.&quot;;[Red]\-#,##0.00\ &quot;Din.&quot;"/>
    <numFmt numFmtId="186" formatCode="_-* #,##0\ &quot;Din.&quot;_-;\-* #,##0\ &quot;Din.&quot;_-;_-* &quot;-&quot;\ &quot;Din.&quot;_-;_-@_-"/>
    <numFmt numFmtId="187" formatCode="_-* #,##0\ _D_i_n_._-;\-* #,##0\ _D_i_n_._-;_-* &quot;-&quot;\ _D_i_n_._-;_-@_-"/>
    <numFmt numFmtId="188" formatCode="_-* #,##0.00\ &quot;Din.&quot;_-;\-* #,##0.00\ &quot;Din.&quot;_-;_-* &quot;-&quot;??\ &quot;Din.&quot;_-;_-@_-"/>
    <numFmt numFmtId="189" formatCode="_-* #,##0.00\ _D_i_n_._-;\-* #,##0.00\ _D_i_n_._-;_-* &quot;-&quot;??\ _D_i_n_.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1A]d\.\ mmmm\ yyyy"/>
    <numFmt numFmtId="201" formatCode="dd/mm/yyyy;@"/>
    <numFmt numFmtId="202" formatCode="_(* #,##0_);_(* \(#,##0\);_(* &quot;-&quot;??_);_(@_)"/>
    <numFmt numFmtId="203" formatCode="[$€-2]\ #,##0_);\([$€-2]\ #,##0\)"/>
    <numFmt numFmtId="204" formatCode="_(* #,##0.0_);_(* \(#,##0.0\);_(* &quot;-&quot;??_);_(@_)"/>
    <numFmt numFmtId="205" formatCode="[$€-2]\ #,##0.00_);\([$€-2]\ #,##0.00\)"/>
  </numFmts>
  <fonts count="41">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i/>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Alignment="1">
      <alignment/>
    </xf>
    <xf numFmtId="0" fontId="1" fillId="0" borderId="10" xfId="0" applyFont="1" applyFill="1" applyBorder="1" applyAlignment="1">
      <alignment/>
    </xf>
    <xf numFmtId="0" fontId="6" fillId="0" borderId="0" xfId="0" applyFont="1" applyAlignment="1">
      <alignment/>
    </xf>
    <xf numFmtId="4" fontId="4" fillId="0" borderId="0" xfId="0" applyNumberFormat="1" applyFont="1" applyFill="1" applyBorder="1" applyAlignment="1">
      <alignment/>
    </xf>
    <xf numFmtId="0" fontId="1" fillId="0" borderId="11"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12" xfId="0" applyFont="1" applyFill="1" applyBorder="1" applyAlignment="1">
      <alignment/>
    </xf>
    <xf numFmtId="4" fontId="1" fillId="0" borderId="0" xfId="0" applyNumberFormat="1" applyFont="1" applyFill="1" applyBorder="1" applyAlignment="1">
      <alignment/>
    </xf>
    <xf numFmtId="4" fontId="4" fillId="0" borderId="11"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13" xfId="0" applyFont="1" applyFill="1" applyBorder="1" applyAlignment="1">
      <alignment/>
    </xf>
    <xf numFmtId="0" fontId="1" fillId="0" borderId="14" xfId="0" applyFont="1" applyFill="1" applyBorder="1" applyAlignment="1">
      <alignment/>
    </xf>
    <xf numFmtId="0" fontId="4" fillId="0" borderId="11" xfId="0" applyFont="1" applyFill="1" applyBorder="1" applyAlignment="1">
      <alignment/>
    </xf>
    <xf numFmtId="0" fontId="1" fillId="0" borderId="15" xfId="0" applyFont="1" applyFill="1" applyBorder="1" applyAlignment="1">
      <alignment/>
    </xf>
    <xf numFmtId="4" fontId="4" fillId="0" borderId="15" xfId="0" applyNumberFormat="1" applyFont="1" applyFill="1" applyBorder="1" applyAlignment="1">
      <alignment/>
    </xf>
    <xf numFmtId="0" fontId="1" fillId="0" borderId="16" xfId="0" applyFont="1" applyFill="1" applyBorder="1" applyAlignment="1">
      <alignment horizontal="center"/>
    </xf>
    <xf numFmtId="0" fontId="1" fillId="0" borderId="0" xfId="0" applyFont="1" applyFill="1" applyAlignment="1">
      <alignment/>
    </xf>
    <xf numFmtId="4" fontId="4" fillId="0" borderId="17" xfId="0" applyNumberFormat="1" applyFont="1" applyFill="1" applyBorder="1" applyAlignment="1">
      <alignment/>
    </xf>
    <xf numFmtId="0" fontId="4" fillId="0" borderId="15" xfId="0" applyFont="1" applyFill="1" applyBorder="1" applyAlignment="1">
      <alignment/>
    </xf>
    <xf numFmtId="4" fontId="1" fillId="0" borderId="16" xfId="0" applyNumberFormat="1" applyFont="1" applyBorder="1" applyAlignment="1">
      <alignment horizontal="center"/>
    </xf>
    <xf numFmtId="4" fontId="4" fillId="0" borderId="0" xfId="0" applyNumberFormat="1" applyFont="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4" fontId="5" fillId="0" borderId="10" xfId="0" applyNumberFormat="1" applyFont="1" applyBorder="1" applyAlignment="1">
      <alignment/>
    </xf>
    <xf numFmtId="4" fontId="4" fillId="0" borderId="14" xfId="0" applyNumberFormat="1" applyFont="1" applyBorder="1" applyAlignment="1">
      <alignment/>
    </xf>
    <xf numFmtId="4" fontId="4" fillId="0" borderId="11" xfId="0" applyNumberFormat="1" applyFont="1" applyBorder="1" applyAlignment="1">
      <alignment/>
    </xf>
    <xf numFmtId="4" fontId="4" fillId="0" borderId="18" xfId="0" applyNumberFormat="1" applyFont="1" applyBorder="1" applyAlignment="1">
      <alignment/>
    </xf>
    <xf numFmtId="4" fontId="4" fillId="0" borderId="15" xfId="0" applyNumberFormat="1" applyFont="1" applyBorder="1" applyAlignment="1">
      <alignment/>
    </xf>
    <xf numFmtId="0" fontId="1" fillId="0" borderId="19" xfId="0" applyFont="1" applyFill="1" applyBorder="1" applyAlignment="1">
      <alignment horizontal="center"/>
    </xf>
    <xf numFmtId="0" fontId="1" fillId="0" borderId="20" xfId="0" applyFont="1" applyFill="1" applyBorder="1" applyAlignment="1">
      <alignment/>
    </xf>
    <xf numFmtId="0" fontId="1" fillId="0" borderId="21" xfId="0" applyFont="1" applyFill="1" applyBorder="1" applyAlignment="1">
      <alignment/>
    </xf>
    <xf numFmtId="0" fontId="4" fillId="0" borderId="22" xfId="0" applyFont="1" applyFill="1" applyBorder="1" applyAlignment="1">
      <alignment/>
    </xf>
    <xf numFmtId="0" fontId="1" fillId="0" borderId="23" xfId="0" applyFont="1" applyFill="1" applyBorder="1" applyAlignment="1">
      <alignment horizontal="center" vertical="center"/>
    </xf>
    <xf numFmtId="4" fontId="1" fillId="0" borderId="15" xfId="0" applyNumberFormat="1" applyFont="1" applyBorder="1" applyAlignment="1">
      <alignment horizontal="center"/>
    </xf>
    <xf numFmtId="4" fontId="4" fillId="0" borderId="17" xfId="0" applyNumberFormat="1" applyFont="1" applyBorder="1" applyAlignment="1">
      <alignment/>
    </xf>
    <xf numFmtId="0" fontId="1" fillId="0" borderId="15" xfId="0" applyFont="1" applyFill="1" applyBorder="1" applyAlignment="1">
      <alignment horizontal="center" vertical="center"/>
    </xf>
    <xf numFmtId="0" fontId="4" fillId="0" borderId="17" xfId="0" applyFont="1" applyFill="1" applyBorder="1" applyAlignment="1">
      <alignment/>
    </xf>
    <xf numFmtId="0" fontId="4" fillId="0" borderId="24" xfId="0" applyFont="1" applyFill="1" applyBorder="1" applyAlignment="1">
      <alignment/>
    </xf>
    <xf numFmtId="4" fontId="1" fillId="0" borderId="14" xfId="0" applyNumberFormat="1" applyFont="1" applyBorder="1" applyAlignment="1">
      <alignment horizontal="center"/>
    </xf>
    <xf numFmtId="0" fontId="0" fillId="0" borderId="0" xfId="0"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4" fontId="5" fillId="0" borderId="10" xfId="0" applyNumberFormat="1" applyFont="1" applyBorder="1" applyAlignment="1">
      <alignment horizontal="right" vertical="center"/>
    </xf>
    <xf numFmtId="0" fontId="1" fillId="0" borderId="25" xfId="0" applyFont="1" applyFill="1" applyBorder="1" applyAlignment="1">
      <alignment horizontal="center"/>
    </xf>
    <xf numFmtId="0" fontId="1" fillId="0" borderId="26" xfId="0" applyFont="1" applyFill="1" applyBorder="1" applyAlignment="1">
      <alignment horizontal="center" vertical="center"/>
    </xf>
    <xf numFmtId="0" fontId="1" fillId="0" borderId="27" xfId="0" applyFont="1" applyFill="1" applyBorder="1" applyAlignment="1">
      <alignment/>
    </xf>
    <xf numFmtId="0" fontId="4" fillId="0" borderId="28" xfId="0" applyFont="1" applyFill="1" applyBorder="1" applyAlignment="1">
      <alignment/>
    </xf>
    <xf numFmtId="0" fontId="1" fillId="0" borderId="29" xfId="0" applyFont="1" applyFill="1" applyBorder="1" applyAlignment="1">
      <alignment/>
    </xf>
    <xf numFmtId="0" fontId="1" fillId="0" borderId="18" xfId="0" applyFont="1" applyFill="1" applyBorder="1" applyAlignment="1">
      <alignment horizontal="left" vertical="center" wrapText="1"/>
    </xf>
    <xf numFmtId="0" fontId="1" fillId="0" borderId="18" xfId="0" applyFont="1" applyFill="1" applyBorder="1" applyAlignment="1">
      <alignment/>
    </xf>
    <xf numFmtId="0" fontId="1" fillId="0" borderId="30" xfId="0" applyFont="1" applyFill="1" applyBorder="1" applyAlignment="1">
      <alignment/>
    </xf>
    <xf numFmtId="0" fontId="1" fillId="0" borderId="10" xfId="0" applyFont="1" applyFill="1" applyBorder="1" applyAlignment="1">
      <alignment/>
    </xf>
    <xf numFmtId="4" fontId="4" fillId="0" borderId="13" xfId="0" applyNumberFormat="1" applyFont="1" applyBorder="1" applyAlignment="1">
      <alignment/>
    </xf>
    <xf numFmtId="0" fontId="5" fillId="0" borderId="1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0" xfId="0" applyFont="1" applyFill="1" applyBorder="1" applyAlignment="1">
      <alignment/>
    </xf>
    <xf numFmtId="0" fontId="5" fillId="0" borderId="10" xfId="0" applyFont="1" applyFill="1" applyBorder="1" applyAlignment="1">
      <alignment vertical="center"/>
    </xf>
    <xf numFmtId="4" fontId="4" fillId="0" borderId="31" xfId="0" applyNumberFormat="1" applyFont="1" applyBorder="1" applyAlignment="1">
      <alignment/>
    </xf>
    <xf numFmtId="4" fontId="4" fillId="0" borderId="32" xfId="0" applyNumberFormat="1" applyFont="1" applyBorder="1" applyAlignment="1">
      <alignment/>
    </xf>
    <xf numFmtId="4" fontId="4" fillId="0" borderId="28" xfId="0" applyNumberFormat="1" applyFont="1" applyBorder="1" applyAlignment="1">
      <alignment/>
    </xf>
    <xf numFmtId="4" fontId="4" fillId="0" borderId="28" xfId="0" applyNumberFormat="1" applyFont="1" applyFill="1" applyBorder="1" applyAlignment="1">
      <alignment/>
    </xf>
    <xf numFmtId="4" fontId="4" fillId="0" borderId="33" xfId="0" applyNumberFormat="1" applyFont="1" applyBorder="1" applyAlignment="1">
      <alignment/>
    </xf>
    <xf numFmtId="0" fontId="4" fillId="0" borderId="18" xfId="0" applyFont="1" applyFill="1" applyBorder="1" applyAlignment="1">
      <alignment/>
    </xf>
    <xf numFmtId="0" fontId="4" fillId="0" borderId="30" xfId="0" applyFont="1" applyFill="1" applyBorder="1" applyAlignment="1">
      <alignment/>
    </xf>
    <xf numFmtId="0" fontId="4" fillId="0" borderId="33" xfId="0" applyFont="1" applyFill="1" applyBorder="1" applyAlignment="1">
      <alignment/>
    </xf>
    <xf numFmtId="4" fontId="4" fillId="0" borderId="18" xfId="0" applyNumberFormat="1" applyFont="1" applyFill="1" applyBorder="1" applyAlignment="1">
      <alignment/>
    </xf>
    <xf numFmtId="4" fontId="4" fillId="0" borderId="14" xfId="0" applyNumberFormat="1" applyFont="1" applyFill="1" applyBorder="1" applyAlignment="1">
      <alignment/>
    </xf>
    <xf numFmtId="4" fontId="4"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4" fontId="5" fillId="0" borderId="18" xfId="0" applyNumberFormat="1" applyFont="1" applyBorder="1" applyAlignment="1">
      <alignment/>
    </xf>
    <xf numFmtId="4" fontId="4" fillId="0" borderId="12" xfId="0" applyNumberFormat="1" applyFont="1" applyFill="1" applyBorder="1" applyAlignment="1">
      <alignment/>
    </xf>
    <xf numFmtId="0" fontId="0" fillId="0" borderId="0" xfId="0" applyFont="1" applyAlignment="1">
      <alignment/>
    </xf>
    <xf numFmtId="4" fontId="6" fillId="0" borderId="0" xfId="0" applyNumberFormat="1" applyFont="1" applyAlignment="1">
      <alignment/>
    </xf>
    <xf numFmtId="0" fontId="5" fillId="0" borderId="34" xfId="0" applyFont="1" applyBorder="1" applyAlignment="1">
      <alignment horizontal="left" vertical="center" wrapText="1"/>
    </xf>
    <xf numFmtId="0" fontId="1" fillId="0" borderId="13" xfId="0" applyFont="1" applyFill="1" applyBorder="1" applyAlignment="1">
      <alignment horizontal="left" vertical="center" wrapText="1"/>
    </xf>
    <xf numFmtId="4" fontId="4" fillId="0" borderId="12" xfId="0" applyNumberFormat="1" applyFont="1" applyBorder="1" applyAlignment="1">
      <alignment horizontal="right"/>
    </xf>
    <xf numFmtId="0" fontId="1" fillId="0" borderId="10" xfId="0" applyFont="1" applyFill="1" applyBorder="1" applyAlignment="1">
      <alignment horizontal="center" vertical="center"/>
    </xf>
    <xf numFmtId="4" fontId="1" fillId="0" borderId="10" xfId="0" applyNumberFormat="1" applyFont="1" applyBorder="1" applyAlignment="1">
      <alignment horizontal="center"/>
    </xf>
    <xf numFmtId="4" fontId="0" fillId="0" borderId="0" xfId="0" applyNumberForma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2 3"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8"/>
  <sheetViews>
    <sheetView tabSelected="1" zoomScalePageLayoutView="0" workbookViewId="0" topLeftCell="A1">
      <selection activeCell="C8" sqref="C8"/>
    </sheetView>
  </sheetViews>
  <sheetFormatPr defaultColWidth="9.140625" defaultRowHeight="12.75"/>
  <cols>
    <col min="1" max="1" width="3.7109375" style="18" customWidth="1"/>
    <col min="2" max="2" width="77.421875" style="18" customWidth="1"/>
    <col min="3" max="3" width="20.421875" style="8" customWidth="1"/>
    <col min="4" max="4" width="19.421875" style="8" customWidth="1"/>
    <col min="5" max="5" width="8.421875" style="8" customWidth="1"/>
    <col min="7" max="7" width="15.421875" style="0" bestFit="1" customWidth="1"/>
  </cols>
  <sheetData>
    <row r="1" ht="12" customHeight="1">
      <c r="B1" s="11" t="s">
        <v>75</v>
      </c>
    </row>
    <row r="2" ht="12" customHeight="1">
      <c r="B2" s="11" t="s">
        <v>80</v>
      </c>
    </row>
    <row r="3" ht="12" customHeight="1">
      <c r="B3" s="11"/>
    </row>
    <row r="4" ht="12" customHeight="1">
      <c r="B4" s="11"/>
    </row>
    <row r="5" spans="1:5" ht="12" customHeight="1">
      <c r="A5" s="5"/>
      <c r="B5" s="11" t="s">
        <v>46</v>
      </c>
      <c r="C5" s="22"/>
      <c r="D5" s="22"/>
      <c r="E5" s="22"/>
    </row>
    <row r="6" spans="1:5" ht="12" customHeight="1">
      <c r="A6" s="5"/>
      <c r="B6" s="11" t="s">
        <v>22</v>
      </c>
      <c r="C6" s="22"/>
      <c r="D6" s="22"/>
      <c r="E6" s="22"/>
    </row>
    <row r="7" ht="12" customHeight="1" thickBot="1">
      <c r="B7" s="11" t="s">
        <v>47</v>
      </c>
    </row>
    <row r="8" spans="1:5" ht="12" customHeight="1">
      <c r="A8" s="17" t="s">
        <v>11</v>
      </c>
      <c r="B8" s="30" t="s">
        <v>12</v>
      </c>
      <c r="C8" s="21" t="s">
        <v>92</v>
      </c>
      <c r="D8" s="21" t="s">
        <v>86</v>
      </c>
      <c r="E8" s="21" t="s">
        <v>87</v>
      </c>
    </row>
    <row r="9" spans="1:5" ht="12" customHeight="1" thickBot="1">
      <c r="A9" s="37" t="s">
        <v>14</v>
      </c>
      <c r="B9" s="34" t="s">
        <v>20</v>
      </c>
      <c r="C9" s="35" t="s">
        <v>93</v>
      </c>
      <c r="D9" s="35" t="s">
        <v>91</v>
      </c>
      <c r="E9" s="35"/>
    </row>
    <row r="10" spans="1:5" ht="12" customHeight="1">
      <c r="A10" s="12">
        <v>411</v>
      </c>
      <c r="B10" s="49" t="s">
        <v>16</v>
      </c>
      <c r="C10" s="23">
        <v>34221000</v>
      </c>
      <c r="D10" s="23">
        <v>25182335.94</v>
      </c>
      <c r="E10" s="23">
        <f>SUM(D10/C10*100)</f>
        <v>73.5873759971947</v>
      </c>
    </row>
    <row r="11" spans="1:5" ht="12" customHeight="1">
      <c r="A11" s="1">
        <v>412</v>
      </c>
      <c r="B11" s="32" t="s">
        <v>0</v>
      </c>
      <c r="C11" s="24">
        <v>5179000</v>
      </c>
      <c r="D11" s="24">
        <v>3815123.97</v>
      </c>
      <c r="E11" s="24">
        <f>SUM(D11/C11*100)</f>
        <v>73.66526298513227</v>
      </c>
    </row>
    <row r="12" spans="1:5" ht="12" customHeight="1">
      <c r="A12" s="1">
        <v>415</v>
      </c>
      <c r="B12" s="32" t="s">
        <v>17</v>
      </c>
      <c r="C12" s="24">
        <v>800000</v>
      </c>
      <c r="D12" s="24">
        <v>494928.07</v>
      </c>
      <c r="E12" s="24">
        <f>SUM(D12/C12*100)</f>
        <v>61.86600875</v>
      </c>
    </row>
    <row r="13" spans="1:5" ht="12" customHeight="1">
      <c r="A13" s="1">
        <v>416</v>
      </c>
      <c r="B13" s="32" t="s">
        <v>15</v>
      </c>
      <c r="C13" s="24">
        <v>450000</v>
      </c>
      <c r="D13" s="24">
        <v>300470.55</v>
      </c>
      <c r="E13" s="24">
        <f>SUM(D13/C13*100)</f>
        <v>66.77123333333334</v>
      </c>
    </row>
    <row r="14" spans="1:5" ht="12" customHeight="1" thickBot="1">
      <c r="A14" s="38"/>
      <c r="B14" s="39" t="s">
        <v>35</v>
      </c>
      <c r="C14" s="36">
        <f>SUM(C10+C11+C12+C13)</f>
        <v>40650000</v>
      </c>
      <c r="D14" s="29">
        <f>SUM(D10+D11+D12+D13)</f>
        <v>29792858.53</v>
      </c>
      <c r="E14" s="29">
        <f>SUM(D14/C14*100)</f>
        <v>73.29116489544896</v>
      </c>
    </row>
    <row r="15" spans="1:5" ht="12" customHeight="1" thickBot="1">
      <c r="A15" s="5"/>
      <c r="B15" s="6" t="s">
        <v>83</v>
      </c>
      <c r="C15" s="22"/>
      <c r="D15" s="22"/>
      <c r="E15" s="22"/>
    </row>
    <row r="16" spans="1:5" ht="12" customHeight="1">
      <c r="A16" s="17" t="s">
        <v>11</v>
      </c>
      <c r="B16" s="30" t="s">
        <v>12</v>
      </c>
      <c r="C16" s="21" t="s">
        <v>92</v>
      </c>
      <c r="D16" s="21" t="s">
        <v>86</v>
      </c>
      <c r="E16" s="21" t="s">
        <v>87</v>
      </c>
    </row>
    <row r="17" spans="1:5" ht="12" customHeight="1" thickBot="1">
      <c r="A17" s="37" t="s">
        <v>14</v>
      </c>
      <c r="B17" s="34" t="s">
        <v>20</v>
      </c>
      <c r="C17" s="35" t="s">
        <v>93</v>
      </c>
      <c r="D17" s="35" t="s">
        <v>91</v>
      </c>
      <c r="E17" s="35"/>
    </row>
    <row r="18" spans="1:5" ht="12" customHeight="1">
      <c r="A18" s="1">
        <v>423</v>
      </c>
      <c r="B18" s="32" t="s">
        <v>3</v>
      </c>
      <c r="C18" s="23">
        <v>2500000</v>
      </c>
      <c r="D18" s="24">
        <v>1247400</v>
      </c>
      <c r="E18" s="24">
        <f>SUM(D18/C18*100)</f>
        <v>49.896</v>
      </c>
    </row>
    <row r="19" spans="1:5" ht="12" customHeight="1">
      <c r="A19" s="1">
        <v>512</v>
      </c>
      <c r="B19" s="32" t="s">
        <v>8</v>
      </c>
      <c r="C19" s="24">
        <v>17600000</v>
      </c>
      <c r="D19" s="24"/>
      <c r="E19" s="24">
        <f>SUM(D19/C19*100)</f>
        <v>0</v>
      </c>
    </row>
    <row r="20" spans="1:5" ht="12" customHeight="1">
      <c r="A20" s="51">
        <v>515</v>
      </c>
      <c r="B20" s="52" t="s">
        <v>67</v>
      </c>
      <c r="C20" s="24">
        <v>31500000</v>
      </c>
      <c r="D20" s="24"/>
      <c r="E20" s="24">
        <f>SUM(D20/C20*100)</f>
        <v>0</v>
      </c>
    </row>
    <row r="21" spans="1:5" ht="12" customHeight="1" thickBot="1">
      <c r="A21" s="38"/>
      <c r="B21" s="39" t="s">
        <v>33</v>
      </c>
      <c r="C21" s="36">
        <f>SUM(C18+C19+C20)</f>
        <v>51600000</v>
      </c>
      <c r="D21" s="36">
        <f>SUM(D18+D19+D20)</f>
        <v>1247400</v>
      </c>
      <c r="E21" s="36">
        <f>SUM(D21/C21*100)</f>
        <v>2.417441860465116</v>
      </c>
    </row>
    <row r="22" spans="1:5" ht="12" customHeight="1" thickBot="1">
      <c r="A22" s="5"/>
      <c r="B22" s="11" t="s">
        <v>85</v>
      </c>
      <c r="C22" s="22"/>
      <c r="D22" s="22"/>
      <c r="E22" s="22"/>
    </row>
    <row r="23" spans="1:5" ht="12" customHeight="1">
      <c r="A23" s="17" t="s">
        <v>11</v>
      </c>
      <c r="B23" s="30" t="s">
        <v>12</v>
      </c>
      <c r="C23" s="21" t="s">
        <v>92</v>
      </c>
      <c r="D23" s="21" t="s">
        <v>86</v>
      </c>
      <c r="E23" s="21" t="s">
        <v>87</v>
      </c>
    </row>
    <row r="24" spans="1:5" ht="12" customHeight="1" thickBot="1">
      <c r="A24" s="37" t="s">
        <v>14</v>
      </c>
      <c r="B24" s="34" t="s">
        <v>20</v>
      </c>
      <c r="C24" s="35" t="s">
        <v>93</v>
      </c>
      <c r="D24" s="35" t="s">
        <v>91</v>
      </c>
      <c r="E24" s="35"/>
    </row>
    <row r="25" spans="1:5" ht="12" customHeight="1">
      <c r="A25" s="1">
        <v>454</v>
      </c>
      <c r="B25" s="32" t="s">
        <v>21</v>
      </c>
      <c r="C25" s="23">
        <v>0</v>
      </c>
      <c r="D25" s="60">
        <v>0</v>
      </c>
      <c r="E25" s="26"/>
    </row>
    <row r="26" spans="1:5" ht="12.75" customHeight="1">
      <c r="A26" s="1"/>
      <c r="B26" s="55" t="s">
        <v>38</v>
      </c>
      <c r="C26" s="24"/>
      <c r="D26" s="59"/>
      <c r="E26" s="24"/>
    </row>
    <row r="27" spans="1:5" ht="12" customHeight="1" thickBot="1">
      <c r="A27" s="64"/>
      <c r="B27" s="65" t="s">
        <v>39</v>
      </c>
      <c r="C27" s="28">
        <f>SUM(C25)</f>
        <v>0</v>
      </c>
      <c r="D27" s="63">
        <f>SUM(D25)</f>
        <v>0</v>
      </c>
      <c r="E27" s="26"/>
    </row>
    <row r="28" spans="1:5" ht="12" customHeight="1" thickBot="1">
      <c r="A28" s="4"/>
      <c r="B28" s="33" t="s">
        <v>34</v>
      </c>
      <c r="C28" s="27">
        <f>SUM(C14+C21+C27)</f>
        <v>92250000</v>
      </c>
      <c r="D28" s="61">
        <f>SUM(D14+D21+D27)</f>
        <v>31040258.53</v>
      </c>
      <c r="E28" s="27">
        <f>SUM(D28/C28*100)</f>
        <v>33.64797672628727</v>
      </c>
    </row>
    <row r="29" spans="1:5" ht="12" customHeight="1">
      <c r="A29" s="5"/>
      <c r="B29" s="6"/>
      <c r="C29" s="22"/>
      <c r="D29" s="22"/>
      <c r="E29" s="22"/>
    </row>
    <row r="30" spans="1:5" ht="12" customHeight="1">
      <c r="A30" s="5"/>
      <c r="B30" s="6"/>
      <c r="C30" s="22"/>
      <c r="D30" s="22"/>
      <c r="E30" s="22"/>
    </row>
    <row r="31" spans="2:5" ht="12" customHeight="1">
      <c r="B31" s="11" t="s">
        <v>40</v>
      </c>
      <c r="E31" s="22"/>
    </row>
    <row r="32" spans="2:5" ht="12" customHeight="1">
      <c r="B32" s="11" t="s">
        <v>26</v>
      </c>
      <c r="E32" s="22"/>
    </row>
    <row r="33" spans="2:5" ht="12" customHeight="1" thickBot="1">
      <c r="B33" s="11" t="s">
        <v>61</v>
      </c>
      <c r="E33" s="22"/>
    </row>
    <row r="34" spans="1:5" ht="12" customHeight="1">
      <c r="A34" s="17" t="s">
        <v>11</v>
      </c>
      <c r="B34" s="45" t="s">
        <v>12</v>
      </c>
      <c r="C34" s="21" t="s">
        <v>92</v>
      </c>
      <c r="D34" s="21" t="s">
        <v>86</v>
      </c>
      <c r="E34" s="21" t="s">
        <v>87</v>
      </c>
    </row>
    <row r="35" spans="1:5" ht="12" customHeight="1" thickBot="1">
      <c r="A35" s="37" t="s">
        <v>14</v>
      </c>
      <c r="B35" s="46" t="s">
        <v>20</v>
      </c>
      <c r="C35" s="35" t="s">
        <v>93</v>
      </c>
      <c r="D35" s="35" t="s">
        <v>91</v>
      </c>
      <c r="E35" s="35"/>
    </row>
    <row r="36" spans="1:5" ht="12" customHeight="1">
      <c r="A36" s="12">
        <v>511</v>
      </c>
      <c r="B36" s="47" t="s">
        <v>25</v>
      </c>
      <c r="C36" s="23">
        <v>1000000000</v>
      </c>
      <c r="D36" s="24">
        <v>220275095.38</v>
      </c>
      <c r="E36" s="24">
        <f>SUM(D36/C36*100)</f>
        <v>22.027509538</v>
      </c>
    </row>
    <row r="37" spans="1:5" ht="64.5" customHeight="1">
      <c r="A37" s="13"/>
      <c r="B37" s="56" t="s">
        <v>89</v>
      </c>
      <c r="C37" s="25"/>
      <c r="D37" s="25"/>
      <c r="E37" s="24"/>
    </row>
    <row r="38" spans="1:5" ht="12" customHeight="1" thickBot="1">
      <c r="A38" s="38"/>
      <c r="B38" s="66" t="s">
        <v>39</v>
      </c>
      <c r="C38" s="67">
        <f>SUM(C36)</f>
        <v>1000000000</v>
      </c>
      <c r="D38" s="68">
        <f>SUM(D36)</f>
        <v>220275095.38</v>
      </c>
      <c r="E38" s="26">
        <f>SUM(D38/C38*100)</f>
        <v>22.027509538</v>
      </c>
    </row>
    <row r="39" spans="1:5" ht="12" customHeight="1" thickBot="1">
      <c r="A39" s="14"/>
      <c r="B39" s="48" t="s">
        <v>42</v>
      </c>
      <c r="C39" s="9">
        <f>SUM(C38)</f>
        <v>1000000000</v>
      </c>
      <c r="D39" s="9">
        <f>SUM(D38)</f>
        <v>220275095.38</v>
      </c>
      <c r="E39" s="27">
        <f>SUM(D39/C39*100)</f>
        <v>22.027509538</v>
      </c>
    </row>
    <row r="40" spans="1:5" ht="12" customHeight="1" thickBot="1">
      <c r="A40" s="14"/>
      <c r="B40" s="14" t="s">
        <v>41</v>
      </c>
      <c r="C40" s="9">
        <f>SUM(C39)</f>
        <v>1000000000</v>
      </c>
      <c r="D40" s="9">
        <f>SUM(D39)</f>
        <v>220275095.38</v>
      </c>
      <c r="E40" s="27">
        <f>SUM(D40/C40*100)</f>
        <v>22.027509538</v>
      </c>
    </row>
    <row r="41" spans="1:5" ht="12" customHeight="1">
      <c r="A41" s="6"/>
      <c r="B41" s="6"/>
      <c r="C41" s="3"/>
      <c r="D41" s="3"/>
      <c r="E41" s="22"/>
    </row>
    <row r="42" spans="1:5" ht="12" customHeight="1">
      <c r="A42" s="6"/>
      <c r="B42" s="6"/>
      <c r="C42" s="3"/>
      <c r="D42" s="3"/>
      <c r="E42" s="22"/>
    </row>
    <row r="43" spans="1:5" ht="12" customHeight="1">
      <c r="A43" s="6"/>
      <c r="B43" s="11" t="s">
        <v>40</v>
      </c>
      <c r="C43" s="22"/>
      <c r="D43" s="22"/>
      <c r="E43" s="22"/>
    </row>
    <row r="44" spans="1:5" ht="12" customHeight="1">
      <c r="A44" s="6"/>
      <c r="B44" s="11" t="s">
        <v>28</v>
      </c>
      <c r="C44" s="22"/>
      <c r="D44" s="22"/>
      <c r="E44" s="22"/>
    </row>
    <row r="45" spans="2:5" ht="12" customHeight="1" thickBot="1">
      <c r="B45" s="11" t="s">
        <v>62</v>
      </c>
      <c r="E45" s="22"/>
    </row>
    <row r="46" spans="1:5" ht="12" customHeight="1">
      <c r="A46" s="17" t="s">
        <v>11</v>
      </c>
      <c r="B46" s="17" t="s">
        <v>12</v>
      </c>
      <c r="C46" s="21" t="s">
        <v>92</v>
      </c>
      <c r="D46" s="21" t="s">
        <v>86</v>
      </c>
      <c r="E46" s="21" t="s">
        <v>87</v>
      </c>
    </row>
    <row r="47" spans="1:5" ht="12" customHeight="1" thickBot="1">
      <c r="A47" s="37" t="s">
        <v>14</v>
      </c>
      <c r="B47" s="37" t="s">
        <v>20</v>
      </c>
      <c r="C47" s="35" t="s">
        <v>93</v>
      </c>
      <c r="D47" s="35" t="s">
        <v>91</v>
      </c>
      <c r="E47" s="35"/>
    </row>
    <row r="48" spans="1:5" ht="12" customHeight="1">
      <c r="A48" s="12">
        <v>424</v>
      </c>
      <c r="B48" s="12" t="s">
        <v>4</v>
      </c>
      <c r="C48" s="54">
        <v>20000000</v>
      </c>
      <c r="D48" s="24">
        <v>11450000</v>
      </c>
      <c r="E48" s="24">
        <f>SUM(D48/C48*100)</f>
        <v>57.25</v>
      </c>
    </row>
    <row r="49" spans="1:5" ht="47.25" customHeight="1">
      <c r="A49" s="1"/>
      <c r="B49" s="55" t="s">
        <v>77</v>
      </c>
      <c r="C49" s="28"/>
      <c r="D49" s="24"/>
      <c r="E49" s="24"/>
    </row>
    <row r="50" spans="1:5" ht="12" customHeight="1">
      <c r="A50" s="1">
        <v>463</v>
      </c>
      <c r="B50" s="1" t="s">
        <v>29</v>
      </c>
      <c r="C50" s="24">
        <v>15000000</v>
      </c>
      <c r="D50" s="24"/>
      <c r="E50" s="24">
        <f>SUM(D50/C50*100)</f>
        <v>0</v>
      </c>
    </row>
    <row r="51" spans="1:5" ht="47.25" customHeight="1">
      <c r="A51" s="1"/>
      <c r="B51" s="55" t="s">
        <v>76</v>
      </c>
      <c r="C51" s="24"/>
      <c r="D51" s="24"/>
      <c r="E51" s="24"/>
    </row>
    <row r="52" spans="1:5" ht="12" customHeight="1" thickBot="1">
      <c r="A52" s="20"/>
      <c r="B52" s="20" t="s">
        <v>32</v>
      </c>
      <c r="C52" s="29">
        <f>SUM(C48+C50)</f>
        <v>35000000</v>
      </c>
      <c r="D52" s="29">
        <f>SUM(D48+D50)</f>
        <v>11450000</v>
      </c>
      <c r="E52" s="29">
        <f>SUM(D52/C52*100)</f>
        <v>32.714285714285715</v>
      </c>
    </row>
    <row r="53" spans="1:5" ht="12" customHeight="1" thickBot="1">
      <c r="A53" s="14"/>
      <c r="B53" s="14" t="s">
        <v>79</v>
      </c>
      <c r="C53" s="9">
        <f>SUM(C52)</f>
        <v>35000000</v>
      </c>
      <c r="D53" s="9">
        <f>SUM(D52)</f>
        <v>11450000</v>
      </c>
      <c r="E53" s="27">
        <f>SUM(D53/C53*100)</f>
        <v>32.714285714285715</v>
      </c>
    </row>
    <row r="54" spans="1:5" ht="12" customHeight="1" thickBot="1">
      <c r="A54" s="6"/>
      <c r="B54" s="6"/>
      <c r="C54" s="3"/>
      <c r="D54" s="3"/>
      <c r="E54" s="22"/>
    </row>
    <row r="55" spans="1:5" ht="12" customHeight="1" thickBot="1">
      <c r="A55" s="14"/>
      <c r="B55" s="48" t="s">
        <v>63</v>
      </c>
      <c r="C55" s="9">
        <f>SUM(C39+C53)</f>
        <v>1035000000</v>
      </c>
      <c r="D55" s="62">
        <f>SUM(D39+D53)</f>
        <v>231725095.38</v>
      </c>
      <c r="E55" s="27">
        <f>SUM(D55/C55*100)</f>
        <v>22.388898104347827</v>
      </c>
    </row>
    <row r="56" spans="1:5" ht="12" customHeight="1" thickBot="1">
      <c r="A56" s="14"/>
      <c r="B56" s="14" t="s">
        <v>45</v>
      </c>
      <c r="C56" s="9">
        <f>SUM(C55)</f>
        <v>1035000000</v>
      </c>
      <c r="D56" s="9">
        <f>SUM(D55)</f>
        <v>231725095.38</v>
      </c>
      <c r="E56" s="27">
        <f>SUM(D56/C56*100)</f>
        <v>22.388898104347827</v>
      </c>
    </row>
    <row r="57" spans="1:5" ht="12" customHeight="1">
      <c r="A57" s="5"/>
      <c r="B57" s="6"/>
      <c r="C57" s="22"/>
      <c r="D57" s="22"/>
      <c r="E57" s="22"/>
    </row>
    <row r="58" spans="2:5" ht="12" customHeight="1">
      <c r="B58" s="11"/>
      <c r="E58" s="22"/>
    </row>
    <row r="59" spans="2:5" ht="12" customHeight="1">
      <c r="B59" s="11" t="s">
        <v>48</v>
      </c>
      <c r="E59" s="22"/>
    </row>
    <row r="60" spans="2:5" ht="12" customHeight="1">
      <c r="B60" s="11" t="s">
        <v>22</v>
      </c>
      <c r="E60" s="22"/>
    </row>
    <row r="61" spans="2:5" ht="12" customHeight="1" thickBot="1">
      <c r="B61" s="11" t="s">
        <v>73</v>
      </c>
      <c r="E61" s="22"/>
    </row>
    <row r="62" spans="1:5" ht="12" customHeight="1">
      <c r="A62" s="17" t="s">
        <v>11</v>
      </c>
      <c r="B62" s="30" t="s">
        <v>12</v>
      </c>
      <c r="C62" s="21" t="s">
        <v>92</v>
      </c>
      <c r="D62" s="21" t="s">
        <v>86</v>
      </c>
      <c r="E62" s="21" t="s">
        <v>87</v>
      </c>
    </row>
    <row r="63" spans="1:5" ht="12" customHeight="1" thickBot="1">
      <c r="A63" s="37" t="s">
        <v>14</v>
      </c>
      <c r="B63" s="34" t="s">
        <v>20</v>
      </c>
      <c r="C63" s="35" t="s">
        <v>93</v>
      </c>
      <c r="D63" s="35" t="s">
        <v>91</v>
      </c>
      <c r="E63" s="35"/>
    </row>
    <row r="64" spans="1:5" ht="12" customHeight="1">
      <c r="A64" s="12">
        <v>411</v>
      </c>
      <c r="B64" s="31" t="s">
        <v>16</v>
      </c>
      <c r="C64" s="23">
        <v>26135000</v>
      </c>
      <c r="D64" s="24">
        <v>17448515.61</v>
      </c>
      <c r="E64" s="24">
        <f aca="true" t="shared" si="0" ref="E64:E116">SUM(D64/C64*100)</f>
        <v>66.76302127415343</v>
      </c>
    </row>
    <row r="65" spans="1:5" ht="12" customHeight="1">
      <c r="A65" s="1">
        <v>412</v>
      </c>
      <c r="B65" s="32" t="s">
        <v>0</v>
      </c>
      <c r="C65" s="24">
        <v>3960000</v>
      </c>
      <c r="D65" s="24">
        <v>2643450.14</v>
      </c>
      <c r="E65" s="24">
        <f t="shared" si="0"/>
        <v>66.75379141414142</v>
      </c>
    </row>
    <row r="66" spans="1:5" ht="12" customHeight="1">
      <c r="A66" s="1">
        <v>415</v>
      </c>
      <c r="B66" s="32" t="s">
        <v>17</v>
      </c>
      <c r="C66" s="24">
        <v>520000</v>
      </c>
      <c r="D66" s="24">
        <v>237774.06</v>
      </c>
      <c r="E66" s="24">
        <f t="shared" si="0"/>
        <v>45.72578076923077</v>
      </c>
    </row>
    <row r="67" spans="1:5" ht="12" customHeight="1">
      <c r="A67" s="1">
        <v>416</v>
      </c>
      <c r="B67" s="32" t="s">
        <v>15</v>
      </c>
      <c r="C67" s="24">
        <v>1000</v>
      </c>
      <c r="D67" s="24">
        <v>0</v>
      </c>
      <c r="E67" s="24">
        <f t="shared" si="0"/>
        <v>0</v>
      </c>
    </row>
    <row r="68" spans="1:5" s="2" customFormat="1" ht="12" customHeight="1" thickBot="1">
      <c r="A68" s="38"/>
      <c r="B68" s="39" t="s">
        <v>35</v>
      </c>
      <c r="C68" s="36">
        <f>SUM(C64+C65+C66+C67)</f>
        <v>30616000</v>
      </c>
      <c r="D68" s="29">
        <f>SUM(D64+D65+D66+D67)</f>
        <v>20329739.81</v>
      </c>
      <c r="E68" s="29">
        <f t="shared" si="0"/>
        <v>66.40233802586883</v>
      </c>
    </row>
    <row r="69" spans="1:5" s="2" customFormat="1" ht="12" customHeight="1" thickBot="1">
      <c r="A69" s="18"/>
      <c r="B69" s="11" t="s">
        <v>49</v>
      </c>
      <c r="C69" s="8"/>
      <c r="D69" s="8"/>
      <c r="E69" s="22"/>
    </row>
    <row r="70" spans="1:5" s="2" customFormat="1" ht="12" customHeight="1">
      <c r="A70" s="17" t="s">
        <v>11</v>
      </c>
      <c r="B70" s="30" t="s">
        <v>12</v>
      </c>
      <c r="C70" s="21" t="s">
        <v>92</v>
      </c>
      <c r="D70" s="21" t="s">
        <v>86</v>
      </c>
      <c r="E70" s="21" t="s">
        <v>87</v>
      </c>
    </row>
    <row r="71" spans="1:5" s="2" customFormat="1" ht="12" customHeight="1" thickBot="1">
      <c r="A71" s="37" t="s">
        <v>14</v>
      </c>
      <c r="B71" s="34" t="s">
        <v>20</v>
      </c>
      <c r="C71" s="35" t="s">
        <v>93</v>
      </c>
      <c r="D71" s="35" t="s">
        <v>91</v>
      </c>
      <c r="E71" s="35"/>
    </row>
    <row r="72" spans="1:5" s="2" customFormat="1" ht="12" customHeight="1">
      <c r="A72" s="12">
        <v>411</v>
      </c>
      <c r="B72" s="31" t="s">
        <v>16</v>
      </c>
      <c r="C72" s="23">
        <v>108247000</v>
      </c>
      <c r="D72" s="24">
        <v>80055684.6</v>
      </c>
      <c r="E72" s="24">
        <f t="shared" si="0"/>
        <v>73.95649265106654</v>
      </c>
    </row>
    <row r="73" spans="1:5" s="2" customFormat="1" ht="12" customHeight="1">
      <c r="A73" s="1">
        <v>412</v>
      </c>
      <c r="B73" s="32" t="s">
        <v>0</v>
      </c>
      <c r="C73" s="24">
        <v>16400000</v>
      </c>
      <c r="D73" s="24">
        <v>12128436.58</v>
      </c>
      <c r="E73" s="24">
        <f t="shared" si="0"/>
        <v>73.95388158536585</v>
      </c>
    </row>
    <row r="74" spans="1:5" s="2" customFormat="1" ht="12" customHeight="1">
      <c r="A74" s="1">
        <v>415</v>
      </c>
      <c r="B74" s="32" t="s">
        <v>17</v>
      </c>
      <c r="C74" s="24">
        <v>2000000</v>
      </c>
      <c r="D74" s="24">
        <v>1135773.45</v>
      </c>
      <c r="E74" s="24">
        <f t="shared" si="0"/>
        <v>56.78867249999999</v>
      </c>
    </row>
    <row r="75" spans="1:5" s="2" customFormat="1" ht="12" customHeight="1">
      <c r="A75" s="1">
        <v>416</v>
      </c>
      <c r="B75" s="32" t="s">
        <v>15</v>
      </c>
      <c r="C75" s="24">
        <v>781000</v>
      </c>
      <c r="D75" s="24">
        <v>728238.32</v>
      </c>
      <c r="E75" s="24">
        <f t="shared" si="0"/>
        <v>93.24434314980793</v>
      </c>
    </row>
    <row r="76" spans="1:5" s="2" customFormat="1" ht="12" customHeight="1">
      <c r="A76" s="1">
        <v>424</v>
      </c>
      <c r="B76" s="1" t="s">
        <v>4</v>
      </c>
      <c r="C76" s="28">
        <v>172500000</v>
      </c>
      <c r="D76" s="24">
        <v>154121599.2</v>
      </c>
      <c r="E76" s="24">
        <f t="shared" si="0"/>
        <v>89.34585460869565</v>
      </c>
    </row>
    <row r="77" spans="1:7" s="2" customFormat="1" ht="12.75" customHeight="1">
      <c r="A77" s="51"/>
      <c r="B77" s="57" t="s">
        <v>88</v>
      </c>
      <c r="C77" s="71"/>
      <c r="D77" s="25"/>
      <c r="E77" s="25"/>
      <c r="G77" s="74"/>
    </row>
    <row r="78" spans="1:5" s="2" customFormat="1" ht="12" customHeight="1" thickBot="1">
      <c r="A78" s="38"/>
      <c r="B78" s="39" t="s">
        <v>30</v>
      </c>
      <c r="C78" s="36">
        <f>SUM(C72+C73+C74+C75+C76)</f>
        <v>299928000</v>
      </c>
      <c r="D78" s="29">
        <f>SUM(D72+D73+D74+D75+D76)</f>
        <v>248169732.14999998</v>
      </c>
      <c r="E78" s="29">
        <f t="shared" si="0"/>
        <v>82.74310239457469</v>
      </c>
    </row>
    <row r="79" spans="1:5" s="2" customFormat="1" ht="12" customHeight="1" thickBot="1">
      <c r="A79" s="18"/>
      <c r="B79" s="11" t="s">
        <v>50</v>
      </c>
      <c r="C79" s="8"/>
      <c r="D79" s="8"/>
      <c r="E79" s="22"/>
    </row>
    <row r="80" spans="1:5" s="2" customFormat="1" ht="12" customHeight="1">
      <c r="A80" s="17" t="s">
        <v>11</v>
      </c>
      <c r="B80" s="30" t="s">
        <v>12</v>
      </c>
      <c r="C80" s="21" t="s">
        <v>92</v>
      </c>
      <c r="D80" s="21" t="s">
        <v>86</v>
      </c>
      <c r="E80" s="21" t="s">
        <v>87</v>
      </c>
    </row>
    <row r="81" spans="1:9" s="2" customFormat="1" ht="12" customHeight="1" thickBot="1">
      <c r="A81" s="37" t="s">
        <v>14</v>
      </c>
      <c r="B81" s="34" t="s">
        <v>20</v>
      </c>
      <c r="C81" s="35" t="s">
        <v>93</v>
      </c>
      <c r="D81" s="35" t="s">
        <v>91</v>
      </c>
      <c r="E81" s="35"/>
      <c r="I81" s="73"/>
    </row>
    <row r="82" spans="1:5" s="2" customFormat="1" ht="12" customHeight="1">
      <c r="A82" s="12">
        <v>411</v>
      </c>
      <c r="B82" s="31" t="s">
        <v>16</v>
      </c>
      <c r="C82" s="23">
        <v>53120000</v>
      </c>
      <c r="D82" s="24">
        <v>33613826.48</v>
      </c>
      <c r="E82" s="24">
        <f t="shared" si="0"/>
        <v>63.279040813253005</v>
      </c>
    </row>
    <row r="83" spans="1:5" s="2" customFormat="1" ht="12" customHeight="1">
      <c r="A83" s="1">
        <v>412</v>
      </c>
      <c r="B83" s="32" t="s">
        <v>0</v>
      </c>
      <c r="C83" s="24">
        <v>8048000</v>
      </c>
      <c r="D83" s="24">
        <v>5092494.89</v>
      </c>
      <c r="E83" s="24">
        <f t="shared" si="0"/>
        <v>63.27652696322067</v>
      </c>
    </row>
    <row r="84" spans="1:5" s="2" customFormat="1" ht="12" customHeight="1">
      <c r="A84" s="1">
        <v>415</v>
      </c>
      <c r="B84" s="32" t="s">
        <v>17</v>
      </c>
      <c r="C84" s="24">
        <v>1200000</v>
      </c>
      <c r="D84" s="24">
        <v>527472.16</v>
      </c>
      <c r="E84" s="24">
        <f t="shared" si="0"/>
        <v>43.95601333333334</v>
      </c>
    </row>
    <row r="85" spans="1:5" s="2" customFormat="1" ht="12" customHeight="1">
      <c r="A85" s="1">
        <v>416</v>
      </c>
      <c r="B85" s="32" t="s">
        <v>15</v>
      </c>
      <c r="C85" s="24">
        <v>800000</v>
      </c>
      <c r="D85" s="24">
        <v>511994.45</v>
      </c>
      <c r="E85" s="24">
        <f t="shared" si="0"/>
        <v>63.99930625</v>
      </c>
    </row>
    <row r="86" spans="1:5" s="2" customFormat="1" ht="12" customHeight="1">
      <c r="A86" s="1">
        <v>424</v>
      </c>
      <c r="B86" s="1" t="s">
        <v>4</v>
      </c>
      <c r="C86" s="28">
        <v>140000000</v>
      </c>
      <c r="D86" s="24">
        <v>104990000</v>
      </c>
      <c r="E86" s="24">
        <f t="shared" si="0"/>
        <v>74.99285714285713</v>
      </c>
    </row>
    <row r="87" spans="1:5" s="2" customFormat="1" ht="12" customHeight="1">
      <c r="A87" s="51"/>
      <c r="B87" s="57" t="s">
        <v>68</v>
      </c>
      <c r="C87" s="28"/>
      <c r="D87" s="24"/>
      <c r="E87" s="24"/>
    </row>
    <row r="88" spans="1:5" s="2" customFormat="1" ht="12" customHeight="1" thickBot="1">
      <c r="A88" s="38"/>
      <c r="B88" s="39" t="s">
        <v>31</v>
      </c>
      <c r="C88" s="36">
        <f>SUM(C82+C83+C84+C85+C86)</f>
        <v>203168000</v>
      </c>
      <c r="D88" s="29">
        <f>SUM(D82+D83+D84+D85+D86)</f>
        <v>144735787.98</v>
      </c>
      <c r="E88" s="29">
        <f t="shared" si="0"/>
        <v>71.23946092888643</v>
      </c>
    </row>
    <row r="89" spans="2:5" ht="12" customHeight="1" thickBot="1">
      <c r="B89" s="11" t="s">
        <v>51</v>
      </c>
      <c r="E89" s="22"/>
    </row>
    <row r="90" spans="1:5" ht="12" customHeight="1">
      <c r="A90" s="17" t="s">
        <v>11</v>
      </c>
      <c r="B90" s="30" t="s">
        <v>12</v>
      </c>
      <c r="C90" s="21" t="s">
        <v>92</v>
      </c>
      <c r="D90" s="21" t="s">
        <v>86</v>
      </c>
      <c r="E90" s="21" t="s">
        <v>87</v>
      </c>
    </row>
    <row r="91" spans="1:5" ht="12" customHeight="1" thickBot="1">
      <c r="A91" s="37" t="s">
        <v>14</v>
      </c>
      <c r="B91" s="34" t="s">
        <v>20</v>
      </c>
      <c r="C91" s="35" t="s">
        <v>93</v>
      </c>
      <c r="D91" s="35" t="s">
        <v>91</v>
      </c>
      <c r="E91" s="35"/>
    </row>
    <row r="92" spans="1:5" ht="12" customHeight="1">
      <c r="A92" s="12">
        <v>411</v>
      </c>
      <c r="B92" s="31" t="s">
        <v>16</v>
      </c>
      <c r="C92" s="23">
        <v>68849000</v>
      </c>
      <c r="D92" s="24">
        <v>49170018.68</v>
      </c>
      <c r="E92" s="24">
        <f t="shared" si="0"/>
        <v>71.41718642246074</v>
      </c>
    </row>
    <row r="93" spans="1:5" ht="12" customHeight="1">
      <c r="A93" s="1">
        <v>412</v>
      </c>
      <c r="B93" s="32" t="s">
        <v>0</v>
      </c>
      <c r="C93" s="24">
        <v>10431000</v>
      </c>
      <c r="D93" s="24">
        <v>7449258.08</v>
      </c>
      <c r="E93" s="24">
        <f t="shared" si="0"/>
        <v>71.41461106317706</v>
      </c>
    </row>
    <row r="94" spans="1:5" ht="12" customHeight="1">
      <c r="A94" s="1">
        <v>413</v>
      </c>
      <c r="B94" s="32" t="s">
        <v>27</v>
      </c>
      <c r="C94" s="24">
        <v>2000000</v>
      </c>
      <c r="D94" s="24">
        <v>0</v>
      </c>
      <c r="E94" s="24">
        <f t="shared" si="0"/>
        <v>0</v>
      </c>
    </row>
    <row r="95" spans="1:5" ht="12" customHeight="1">
      <c r="A95" s="1">
        <v>414</v>
      </c>
      <c r="B95" s="32" t="s">
        <v>10</v>
      </c>
      <c r="C95" s="24">
        <v>4300000</v>
      </c>
      <c r="D95" s="24">
        <v>1813118.38</v>
      </c>
      <c r="E95" s="24">
        <f t="shared" si="0"/>
        <v>42.16554372093023</v>
      </c>
    </row>
    <row r="96" spans="1:5" ht="12" customHeight="1">
      <c r="A96" s="1">
        <v>415</v>
      </c>
      <c r="B96" s="32" t="s">
        <v>17</v>
      </c>
      <c r="C96" s="24">
        <v>4300000</v>
      </c>
      <c r="D96" s="24">
        <v>2431198.33</v>
      </c>
      <c r="E96" s="24">
        <f t="shared" si="0"/>
        <v>56.53949604651163</v>
      </c>
    </row>
    <row r="97" spans="1:5" ht="12" customHeight="1">
      <c r="A97" s="1">
        <v>416</v>
      </c>
      <c r="B97" s="32" t="s">
        <v>15</v>
      </c>
      <c r="C97" s="24">
        <v>700000</v>
      </c>
      <c r="D97" s="24">
        <v>538218.33</v>
      </c>
      <c r="E97" s="24">
        <f t="shared" si="0"/>
        <v>76.88833285714284</v>
      </c>
    </row>
    <row r="98" spans="1:5" ht="12" customHeight="1">
      <c r="A98" s="1">
        <v>421</v>
      </c>
      <c r="B98" s="32" t="s">
        <v>1</v>
      </c>
      <c r="C98" s="24">
        <v>15000000</v>
      </c>
      <c r="D98" s="24">
        <v>7389524.94</v>
      </c>
      <c r="E98" s="23">
        <f aca="true" t="shared" si="1" ref="E98:E108">SUM(D98/C98*100)</f>
        <v>49.2634996</v>
      </c>
    </row>
    <row r="99" spans="1:5" ht="12" customHeight="1">
      <c r="A99" s="1">
        <v>422</v>
      </c>
      <c r="B99" s="32" t="s">
        <v>2</v>
      </c>
      <c r="C99" s="24">
        <v>7000000</v>
      </c>
      <c r="D99" s="24">
        <v>1969123.25</v>
      </c>
      <c r="E99" s="24">
        <f t="shared" si="1"/>
        <v>28.130332142857146</v>
      </c>
    </row>
    <row r="100" spans="1:5" ht="12" customHeight="1">
      <c r="A100" s="1">
        <v>423</v>
      </c>
      <c r="B100" s="32" t="s">
        <v>3</v>
      </c>
      <c r="C100" s="24">
        <v>90000000</v>
      </c>
      <c r="D100" s="24">
        <v>47587139.25</v>
      </c>
      <c r="E100" s="24">
        <f t="shared" si="1"/>
        <v>52.87459916666667</v>
      </c>
    </row>
    <row r="101" spans="1:5" ht="12" customHeight="1">
      <c r="A101" s="7">
        <v>424</v>
      </c>
      <c r="B101" s="1" t="s">
        <v>4</v>
      </c>
      <c r="C101" s="24">
        <v>4000000</v>
      </c>
      <c r="D101" s="24">
        <v>1705795</v>
      </c>
      <c r="E101" s="24">
        <f t="shared" si="1"/>
        <v>42.644875</v>
      </c>
    </row>
    <row r="102" spans="1:5" ht="12" customHeight="1">
      <c r="A102" s="7">
        <v>425</v>
      </c>
      <c r="B102" s="31" t="s">
        <v>5</v>
      </c>
      <c r="C102" s="26">
        <v>10000000</v>
      </c>
      <c r="D102" s="24">
        <v>1773313.25</v>
      </c>
      <c r="E102" s="24">
        <f t="shared" si="1"/>
        <v>17.7331325</v>
      </c>
    </row>
    <row r="103" spans="1:5" ht="12" customHeight="1">
      <c r="A103" s="1">
        <v>426</v>
      </c>
      <c r="B103" s="32" t="s">
        <v>6</v>
      </c>
      <c r="C103" s="28">
        <v>13000000</v>
      </c>
      <c r="D103" s="24">
        <v>5328233.94</v>
      </c>
      <c r="E103" s="24">
        <f t="shared" si="1"/>
        <v>40.98641492307692</v>
      </c>
    </row>
    <row r="104" spans="1:5" ht="12" customHeight="1">
      <c r="A104" s="7">
        <v>462</v>
      </c>
      <c r="B104" s="31" t="s">
        <v>19</v>
      </c>
      <c r="C104" s="28">
        <v>3800000</v>
      </c>
      <c r="D104" s="24">
        <v>3715192.7</v>
      </c>
      <c r="E104" s="24">
        <f t="shared" si="1"/>
        <v>97.76822894736843</v>
      </c>
    </row>
    <row r="105" spans="1:5" ht="12" customHeight="1">
      <c r="A105" s="1">
        <v>482</v>
      </c>
      <c r="B105" s="32" t="s">
        <v>7</v>
      </c>
      <c r="C105" s="28">
        <v>4000000</v>
      </c>
      <c r="D105" s="23">
        <v>815112</v>
      </c>
      <c r="E105" s="23">
        <f t="shared" si="1"/>
        <v>20.377799999999997</v>
      </c>
    </row>
    <row r="106" spans="1:5" ht="12" customHeight="1">
      <c r="A106" s="1">
        <v>483</v>
      </c>
      <c r="B106" s="32" t="s">
        <v>13</v>
      </c>
      <c r="C106" s="28">
        <v>20000000</v>
      </c>
      <c r="D106" s="28">
        <v>4546073.68</v>
      </c>
      <c r="E106" s="23">
        <f>SUM(D106/C106*100)</f>
        <v>22.730368399999996</v>
      </c>
    </row>
    <row r="107" spans="1:5" ht="12" customHeight="1">
      <c r="A107" s="1">
        <v>512</v>
      </c>
      <c r="B107" s="32" t="s">
        <v>8</v>
      </c>
      <c r="C107" s="28">
        <v>12000000</v>
      </c>
      <c r="D107" s="24">
        <v>7290391</v>
      </c>
      <c r="E107" s="23">
        <f>SUM(D107/C107*100)</f>
        <v>60.753258333333335</v>
      </c>
    </row>
    <row r="108" spans="1:5" ht="12" customHeight="1">
      <c r="A108" s="51">
        <v>515</v>
      </c>
      <c r="B108" s="52" t="s">
        <v>67</v>
      </c>
      <c r="C108" s="28">
        <v>3000000</v>
      </c>
      <c r="D108" s="23">
        <v>0</v>
      </c>
      <c r="E108" s="24">
        <f t="shared" si="1"/>
        <v>0</v>
      </c>
    </row>
    <row r="109" spans="1:5" ht="12" customHeight="1" thickBot="1">
      <c r="A109" s="38"/>
      <c r="B109" s="39" t="s">
        <v>32</v>
      </c>
      <c r="C109" s="36">
        <f>SUM(C92+C93+C94+C95+C96+C97+C98+C99+C100+C101+C102+C103+C104+C105+C106+C107+C108)</f>
        <v>272380000</v>
      </c>
      <c r="D109" s="29">
        <f>SUM(D92+D93+D94+D95+D96+D97+D98+D99+D100+D101+D102+D103+D104+D105+D106+D107+D108)</f>
        <v>143521710.81</v>
      </c>
      <c r="E109" s="29">
        <f t="shared" si="0"/>
        <v>52.6917214222777</v>
      </c>
    </row>
    <row r="110" spans="2:5" ht="12" customHeight="1" thickBot="1">
      <c r="B110" s="11" t="s">
        <v>74</v>
      </c>
      <c r="E110" s="22"/>
    </row>
    <row r="111" spans="1:5" ht="12" customHeight="1">
      <c r="A111" s="17" t="s">
        <v>11</v>
      </c>
      <c r="B111" s="17" t="s">
        <v>12</v>
      </c>
      <c r="C111" s="21" t="s">
        <v>92</v>
      </c>
      <c r="D111" s="21" t="s">
        <v>86</v>
      </c>
      <c r="E111" s="21" t="s">
        <v>87</v>
      </c>
    </row>
    <row r="112" spans="1:5" ht="12" customHeight="1" thickBot="1">
      <c r="A112" s="37" t="s">
        <v>14</v>
      </c>
      <c r="B112" s="37" t="s">
        <v>20</v>
      </c>
      <c r="C112" s="35" t="s">
        <v>93</v>
      </c>
      <c r="D112" s="35" t="s">
        <v>91</v>
      </c>
      <c r="E112" s="35"/>
    </row>
    <row r="113" spans="1:5" ht="12" customHeight="1">
      <c r="A113" s="7">
        <v>621</v>
      </c>
      <c r="B113" s="32" t="s">
        <v>9</v>
      </c>
      <c r="C113" s="23">
        <v>3206000000</v>
      </c>
      <c r="D113" s="23">
        <v>1760500000</v>
      </c>
      <c r="E113" s="24">
        <f t="shared" si="0"/>
        <v>54.91266375545851</v>
      </c>
    </row>
    <row r="114" spans="1:5" ht="14.25" customHeight="1">
      <c r="A114" s="1"/>
      <c r="B114" s="55" t="s">
        <v>38</v>
      </c>
      <c r="C114" s="24"/>
      <c r="D114" s="24"/>
      <c r="E114" s="24"/>
    </row>
    <row r="115" spans="1:7" ht="12" customHeight="1" thickBot="1">
      <c r="A115" s="20"/>
      <c r="B115" s="38" t="s">
        <v>36</v>
      </c>
      <c r="C115" s="19">
        <f>SUM(C113)</f>
        <v>3206000000</v>
      </c>
      <c r="D115" s="16">
        <f>SUM(D113)</f>
        <v>1760500000</v>
      </c>
      <c r="E115" s="29">
        <f t="shared" si="0"/>
        <v>54.91266375545851</v>
      </c>
      <c r="G115" s="80"/>
    </row>
    <row r="116" spans="1:5" s="41" customFormat="1" ht="13.5" customHeight="1" thickBot="1">
      <c r="A116" s="14"/>
      <c r="B116" s="14" t="s">
        <v>69</v>
      </c>
      <c r="C116" s="27">
        <f>SUM(C68+C78+C88+C109+C115)</f>
        <v>4012092000</v>
      </c>
      <c r="D116" s="27">
        <f>SUM(D68+D78+D88+D109+D115)</f>
        <v>2317256970.75</v>
      </c>
      <c r="E116" s="27">
        <f t="shared" si="0"/>
        <v>57.756825385609304</v>
      </c>
    </row>
    <row r="117" spans="1:5" s="41" customFormat="1" ht="12" customHeight="1" thickBot="1">
      <c r="A117" s="14"/>
      <c r="B117" s="14" t="s">
        <v>52</v>
      </c>
      <c r="C117" s="27">
        <f>SUM(C116)</f>
        <v>4012092000</v>
      </c>
      <c r="D117" s="27">
        <f>SUM(D116)</f>
        <v>2317256970.75</v>
      </c>
      <c r="E117" s="27">
        <f>SUM(D117/C117*100)</f>
        <v>57.756825385609304</v>
      </c>
    </row>
    <row r="118" spans="1:5" s="41" customFormat="1" ht="12" customHeight="1">
      <c r="A118" s="6"/>
      <c r="B118" s="6"/>
      <c r="C118" s="22"/>
      <c r="D118" s="22"/>
      <c r="E118" s="22"/>
    </row>
    <row r="119" spans="1:5" s="41" customFormat="1" ht="12" customHeight="1">
      <c r="A119" s="5"/>
      <c r="B119" s="5"/>
      <c r="C119" s="22"/>
      <c r="D119" s="22"/>
      <c r="E119" s="22"/>
    </row>
    <row r="120" spans="1:5" s="41" customFormat="1" ht="12" customHeight="1">
      <c r="A120" s="5"/>
      <c r="B120" s="11" t="s">
        <v>53</v>
      </c>
      <c r="C120" s="22"/>
      <c r="D120" s="22"/>
      <c r="E120" s="22"/>
    </row>
    <row r="121" spans="1:5" s="41" customFormat="1" ht="11.25" customHeight="1">
      <c r="A121" s="5"/>
      <c r="B121" s="11" t="s">
        <v>22</v>
      </c>
      <c r="C121" s="22"/>
      <c r="D121" s="22"/>
      <c r="E121" s="22"/>
    </row>
    <row r="122" spans="1:5" s="41" customFormat="1" ht="12" customHeight="1" thickBot="1">
      <c r="A122" s="18"/>
      <c r="B122" s="11" t="s">
        <v>54</v>
      </c>
      <c r="C122" s="8"/>
      <c r="D122" s="8"/>
      <c r="E122" s="22"/>
    </row>
    <row r="123" spans="1:5" s="41" customFormat="1" ht="12" customHeight="1">
      <c r="A123" s="17" t="s">
        <v>11</v>
      </c>
      <c r="B123" s="17" t="s">
        <v>12</v>
      </c>
      <c r="C123" s="21" t="s">
        <v>92</v>
      </c>
      <c r="D123" s="21" t="s">
        <v>86</v>
      </c>
      <c r="E123" s="21" t="s">
        <v>87</v>
      </c>
    </row>
    <row r="124" spans="1:5" s="41" customFormat="1" ht="12" customHeight="1" thickBot="1">
      <c r="A124" s="37" t="s">
        <v>14</v>
      </c>
      <c r="B124" s="37" t="s">
        <v>20</v>
      </c>
      <c r="C124" s="35" t="s">
        <v>93</v>
      </c>
      <c r="D124" s="35" t="s">
        <v>91</v>
      </c>
      <c r="E124" s="35"/>
    </row>
    <row r="125" spans="1:5" s="41" customFormat="1" ht="12" customHeight="1">
      <c r="A125" s="12">
        <v>423</v>
      </c>
      <c r="B125" s="76" t="s">
        <v>3</v>
      </c>
      <c r="C125" s="24">
        <v>41600000</v>
      </c>
      <c r="D125" s="24">
        <v>41600000</v>
      </c>
      <c r="E125" s="23">
        <f>SUM(D125/C125*100)</f>
        <v>100</v>
      </c>
    </row>
    <row r="126" spans="1:5" s="41" customFormat="1" ht="12" customHeight="1">
      <c r="A126" s="78"/>
      <c r="B126" s="78"/>
      <c r="C126" s="79"/>
      <c r="D126" s="79"/>
      <c r="E126" s="23"/>
    </row>
    <row r="127" spans="1:5" s="41" customFormat="1" ht="12" customHeight="1">
      <c r="A127" s="7">
        <v>451</v>
      </c>
      <c r="B127" s="13" t="s">
        <v>18</v>
      </c>
      <c r="C127" s="72">
        <v>1915000000</v>
      </c>
      <c r="D127" s="77">
        <v>1914999000</v>
      </c>
      <c r="E127" s="23">
        <f>SUM(D127/C127*100)</f>
        <v>99.99994778067885</v>
      </c>
    </row>
    <row r="128" spans="1:5" s="41" customFormat="1" ht="12.75" customHeight="1">
      <c r="A128" s="1"/>
      <c r="B128" s="55" t="s">
        <v>55</v>
      </c>
      <c r="C128" s="24"/>
      <c r="D128" s="40"/>
      <c r="E128" s="24"/>
    </row>
    <row r="129" spans="1:5" s="41" customFormat="1" ht="12" customHeight="1">
      <c r="A129" s="7">
        <v>462</v>
      </c>
      <c r="B129" s="31" t="s">
        <v>19</v>
      </c>
      <c r="C129" s="24">
        <v>67500000</v>
      </c>
      <c r="D129" s="24">
        <v>0</v>
      </c>
      <c r="E129" s="24">
        <f>SUM(D129/C129*100)</f>
        <v>0</v>
      </c>
    </row>
    <row r="130" spans="1:5" s="41" customFormat="1" ht="12" customHeight="1" thickBot="1">
      <c r="A130" s="20"/>
      <c r="B130" s="38" t="s">
        <v>36</v>
      </c>
      <c r="C130" s="16">
        <f>SUM(C125+C127+C129)</f>
        <v>2024100000</v>
      </c>
      <c r="D130" s="16">
        <f>SUM(D125+D127+D129)</f>
        <v>1956599000</v>
      </c>
      <c r="E130" s="29">
        <f>SUM(D130/C130*100)</f>
        <v>96.66513512178253</v>
      </c>
    </row>
    <row r="131" spans="1:5" s="41" customFormat="1" ht="12" customHeight="1" thickBot="1">
      <c r="A131" s="18"/>
      <c r="B131" s="11" t="s">
        <v>56</v>
      </c>
      <c r="C131" s="8"/>
      <c r="D131" s="8"/>
      <c r="E131" s="22"/>
    </row>
    <row r="132" spans="1:5" s="41" customFormat="1" ht="12" customHeight="1">
      <c r="A132" s="17" t="s">
        <v>11</v>
      </c>
      <c r="B132" s="17" t="s">
        <v>12</v>
      </c>
      <c r="C132" s="21" t="s">
        <v>92</v>
      </c>
      <c r="D132" s="21" t="s">
        <v>86</v>
      </c>
      <c r="E132" s="21" t="s">
        <v>87</v>
      </c>
    </row>
    <row r="133" spans="1:5" s="41" customFormat="1" ht="12" customHeight="1" thickBot="1">
      <c r="A133" s="37" t="s">
        <v>14</v>
      </c>
      <c r="B133" s="37" t="s">
        <v>20</v>
      </c>
      <c r="C133" s="35" t="s">
        <v>93</v>
      </c>
      <c r="D133" s="35" t="s">
        <v>91</v>
      </c>
      <c r="E133" s="35"/>
    </row>
    <row r="134" spans="1:5" s="41" customFormat="1" ht="12" customHeight="1">
      <c r="A134" s="1">
        <v>424</v>
      </c>
      <c r="B134" s="1" t="s">
        <v>4</v>
      </c>
      <c r="C134" s="23">
        <v>42000000</v>
      </c>
      <c r="D134" s="24">
        <v>10000000</v>
      </c>
      <c r="E134" s="24">
        <f>SUM(D134/C134*100)</f>
        <v>23.809523809523807</v>
      </c>
    </row>
    <row r="135" spans="1:5" s="41" customFormat="1" ht="15" customHeight="1">
      <c r="A135" s="1"/>
      <c r="B135" s="55" t="s">
        <v>38</v>
      </c>
      <c r="C135" s="24"/>
      <c r="D135" s="24"/>
      <c r="E135" s="24"/>
    </row>
    <row r="136" spans="1:5" s="41" customFormat="1" ht="12" customHeight="1" thickBot="1">
      <c r="A136" s="20"/>
      <c r="B136" s="38" t="s">
        <v>37</v>
      </c>
      <c r="C136" s="19">
        <f>SUM(C134)</f>
        <v>42000000</v>
      </c>
      <c r="D136" s="16">
        <f>SUM(D134)</f>
        <v>10000000</v>
      </c>
      <c r="E136" s="29">
        <f>SUM(D136/C136*100)</f>
        <v>23.809523809523807</v>
      </c>
    </row>
    <row r="137" spans="1:5" s="41" customFormat="1" ht="12" customHeight="1" thickBot="1">
      <c r="A137" s="18"/>
      <c r="B137" s="11" t="s">
        <v>81</v>
      </c>
      <c r="C137" s="8"/>
      <c r="D137" s="8"/>
      <c r="E137" s="22"/>
    </row>
    <row r="138" spans="1:5" s="41" customFormat="1" ht="12" customHeight="1">
      <c r="A138" s="17" t="s">
        <v>11</v>
      </c>
      <c r="B138" s="17" t="s">
        <v>12</v>
      </c>
      <c r="C138" s="21" t="s">
        <v>92</v>
      </c>
      <c r="D138" s="21" t="s">
        <v>86</v>
      </c>
      <c r="E138" s="21" t="s">
        <v>87</v>
      </c>
    </row>
    <row r="139" spans="1:5" s="41" customFormat="1" ht="12" customHeight="1" thickBot="1">
      <c r="A139" s="37" t="s">
        <v>14</v>
      </c>
      <c r="B139" s="37" t="s">
        <v>20</v>
      </c>
      <c r="C139" s="35" t="s">
        <v>93</v>
      </c>
      <c r="D139" s="35" t="s">
        <v>91</v>
      </c>
      <c r="E139" s="35"/>
    </row>
    <row r="140" spans="1:5" s="41" customFormat="1" ht="12" customHeight="1">
      <c r="A140" s="1">
        <v>423</v>
      </c>
      <c r="B140" s="50" t="s">
        <v>3</v>
      </c>
      <c r="C140" s="24">
        <v>120000000</v>
      </c>
      <c r="D140" s="24">
        <v>105000000</v>
      </c>
      <c r="E140" s="24">
        <f>SUM(D140/C140*100)</f>
        <v>87.5</v>
      </c>
    </row>
    <row r="141" spans="1:5" s="41" customFormat="1" ht="12" customHeight="1">
      <c r="A141" s="1">
        <v>454</v>
      </c>
      <c r="B141" s="32" t="s">
        <v>21</v>
      </c>
      <c r="C141" s="24">
        <v>244000000</v>
      </c>
      <c r="D141" s="24">
        <v>120000000</v>
      </c>
      <c r="E141" s="24">
        <f>SUM(D141/C141*100)</f>
        <v>49.18032786885246</v>
      </c>
    </row>
    <row r="142" spans="1:5" s="41" customFormat="1" ht="12.75" customHeight="1">
      <c r="A142" s="1"/>
      <c r="B142" s="55" t="s">
        <v>38</v>
      </c>
      <c r="C142" s="24"/>
      <c r="D142" s="24"/>
      <c r="E142" s="24"/>
    </row>
    <row r="143" spans="1:5" s="41" customFormat="1" ht="12" customHeight="1" thickBot="1">
      <c r="A143" s="20"/>
      <c r="B143" s="38" t="s">
        <v>82</v>
      </c>
      <c r="C143" s="16">
        <f>SUM(C140+C141)</f>
        <v>364000000</v>
      </c>
      <c r="D143" s="16">
        <f>SUM(D140+D141)</f>
        <v>225000000</v>
      </c>
      <c r="E143" s="29">
        <f>SUM(D143/C143*100)</f>
        <v>61.81318681318682</v>
      </c>
    </row>
    <row r="144" spans="1:5" ht="12" customHeight="1" thickBot="1">
      <c r="A144" s="15"/>
      <c r="B144" s="14" t="s">
        <v>70</v>
      </c>
      <c r="C144" s="27">
        <f>SUM(C130+C136+C143)</f>
        <v>2430100000</v>
      </c>
      <c r="D144" s="27">
        <f>SUM(D130+D136+D143)</f>
        <v>2191599000</v>
      </c>
      <c r="E144" s="27">
        <f>SUM(D144/C144*100)</f>
        <v>90.1855479198387</v>
      </c>
    </row>
    <row r="145" spans="1:5" ht="12" customHeight="1" thickBot="1">
      <c r="A145" s="4"/>
      <c r="B145" s="14" t="s">
        <v>60</v>
      </c>
      <c r="C145" s="27">
        <f>SUM(C144)</f>
        <v>2430100000</v>
      </c>
      <c r="D145" s="27">
        <f>SUM(D144)</f>
        <v>2191599000</v>
      </c>
      <c r="E145" s="27">
        <f>SUM(D145/C145*100)</f>
        <v>90.1855479198387</v>
      </c>
    </row>
    <row r="146" spans="1:5" ht="12" customHeight="1">
      <c r="A146" s="6"/>
      <c r="B146" s="6"/>
      <c r="C146" s="22"/>
      <c r="D146" s="22"/>
      <c r="E146" s="22"/>
    </row>
    <row r="147" spans="1:5" ht="12.75" customHeight="1">
      <c r="A147" s="6"/>
      <c r="B147" s="6"/>
      <c r="C147" s="22"/>
      <c r="D147" s="22"/>
      <c r="E147" s="22"/>
    </row>
    <row r="148" spans="1:5" ht="12" customHeight="1">
      <c r="A148" s="5"/>
      <c r="B148" s="11" t="s">
        <v>57</v>
      </c>
      <c r="C148" s="22"/>
      <c r="D148" s="22"/>
      <c r="E148" s="22"/>
    </row>
    <row r="149" spans="1:5" ht="12" customHeight="1">
      <c r="A149" s="5"/>
      <c r="B149" s="11" t="s">
        <v>22</v>
      </c>
      <c r="C149" s="22"/>
      <c r="D149" s="22"/>
      <c r="E149" s="22"/>
    </row>
    <row r="150" spans="2:5" ht="12" customHeight="1" thickBot="1">
      <c r="B150" s="11" t="s">
        <v>58</v>
      </c>
      <c r="E150" s="22"/>
    </row>
    <row r="151" spans="1:5" ht="12" customHeight="1">
      <c r="A151" s="17" t="s">
        <v>11</v>
      </c>
      <c r="B151" s="17" t="s">
        <v>12</v>
      </c>
      <c r="C151" s="21" t="s">
        <v>92</v>
      </c>
      <c r="D151" s="21" t="s">
        <v>86</v>
      </c>
      <c r="E151" s="21" t="s">
        <v>87</v>
      </c>
    </row>
    <row r="152" spans="1:5" ht="12" customHeight="1" thickBot="1">
      <c r="A152" s="37" t="s">
        <v>14</v>
      </c>
      <c r="B152" s="37" t="s">
        <v>20</v>
      </c>
      <c r="C152" s="35" t="s">
        <v>93</v>
      </c>
      <c r="D152" s="35" t="s">
        <v>91</v>
      </c>
      <c r="E152" s="35"/>
    </row>
    <row r="153" spans="1:5" ht="12.75" customHeight="1">
      <c r="A153" s="1">
        <v>424</v>
      </c>
      <c r="B153" s="1" t="s">
        <v>4</v>
      </c>
      <c r="C153" s="23">
        <v>800000000</v>
      </c>
      <c r="D153" s="24">
        <v>570000000</v>
      </c>
      <c r="E153" s="24">
        <f>SUM(D153/C153*100)</f>
        <v>71.25</v>
      </c>
    </row>
    <row r="154" spans="1:5" ht="12" customHeight="1">
      <c r="A154" s="1"/>
      <c r="B154" s="58" t="s">
        <v>72</v>
      </c>
      <c r="C154" s="24"/>
      <c r="D154" s="24"/>
      <c r="E154" s="24"/>
    </row>
    <row r="155" spans="1:5" ht="12" customHeight="1" thickBot="1">
      <c r="A155" s="20"/>
      <c r="B155" s="38" t="s">
        <v>35</v>
      </c>
      <c r="C155" s="19">
        <f>SUM(C153)</f>
        <v>800000000</v>
      </c>
      <c r="D155" s="16">
        <f>SUM(D153)</f>
        <v>570000000</v>
      </c>
      <c r="E155" s="29">
        <f>SUM(D155/C155*100)</f>
        <v>71.25</v>
      </c>
    </row>
    <row r="156" spans="2:5" ht="12" customHeight="1" thickBot="1">
      <c r="B156" s="11" t="s">
        <v>59</v>
      </c>
      <c r="E156" s="22"/>
    </row>
    <row r="157" spans="1:5" ht="12" customHeight="1">
      <c r="A157" s="17" t="s">
        <v>11</v>
      </c>
      <c r="B157" s="17" t="s">
        <v>12</v>
      </c>
      <c r="C157" s="21" t="s">
        <v>92</v>
      </c>
      <c r="D157" s="21" t="s">
        <v>86</v>
      </c>
      <c r="E157" s="21" t="s">
        <v>87</v>
      </c>
    </row>
    <row r="158" spans="1:5" ht="12" customHeight="1" thickBot="1">
      <c r="A158" s="37" t="s">
        <v>14</v>
      </c>
      <c r="B158" s="37" t="s">
        <v>20</v>
      </c>
      <c r="C158" s="35" t="s">
        <v>93</v>
      </c>
      <c r="D158" s="35" t="s">
        <v>91</v>
      </c>
      <c r="E158" s="35"/>
    </row>
    <row r="159" spans="1:5" ht="12" customHeight="1">
      <c r="A159" s="1">
        <v>454</v>
      </c>
      <c r="B159" s="1" t="s">
        <v>21</v>
      </c>
      <c r="C159" s="23">
        <v>22655000000</v>
      </c>
      <c r="D159" s="24">
        <v>6153391392.19</v>
      </c>
      <c r="E159" s="24">
        <f>SUM(D159/C159*100)</f>
        <v>27.161295043875523</v>
      </c>
    </row>
    <row r="160" spans="1:5" ht="11.25" customHeight="1">
      <c r="A160" s="53"/>
      <c r="B160" s="75" t="s">
        <v>90</v>
      </c>
      <c r="C160" s="44"/>
      <c r="D160" s="44"/>
      <c r="E160" s="24"/>
    </row>
    <row r="161" spans="1:5" ht="12" customHeight="1">
      <c r="A161" s="7">
        <v>463</v>
      </c>
      <c r="B161" s="7" t="s">
        <v>29</v>
      </c>
      <c r="C161" s="26">
        <v>1000000</v>
      </c>
      <c r="D161" s="24">
        <v>0</v>
      </c>
      <c r="E161" s="24">
        <f>SUM(D161/C161*100)</f>
        <v>0</v>
      </c>
    </row>
    <row r="162" spans="1:5" ht="12" customHeight="1" thickBot="1">
      <c r="A162" s="20"/>
      <c r="B162" s="38" t="s">
        <v>31</v>
      </c>
      <c r="C162" s="19">
        <f>SUM(C159+C161)</f>
        <v>22656000000</v>
      </c>
      <c r="D162" s="16">
        <f>SUM(D159+D161)</f>
        <v>6153391392.19</v>
      </c>
      <c r="E162" s="29">
        <f>SUM(D162/C162*100)</f>
        <v>27.160096187279304</v>
      </c>
    </row>
    <row r="163" spans="2:5" ht="12" customHeight="1" thickBot="1">
      <c r="B163" s="11" t="s">
        <v>78</v>
      </c>
      <c r="E163" s="22"/>
    </row>
    <row r="164" spans="1:5" ht="12" customHeight="1">
      <c r="A164" s="17" t="s">
        <v>11</v>
      </c>
      <c r="B164" s="17" t="s">
        <v>12</v>
      </c>
      <c r="C164" s="21" t="s">
        <v>92</v>
      </c>
      <c r="D164" s="21" t="s">
        <v>86</v>
      </c>
      <c r="E164" s="21" t="s">
        <v>87</v>
      </c>
    </row>
    <row r="165" spans="1:5" ht="12" customHeight="1" thickBot="1">
      <c r="A165" s="37" t="s">
        <v>14</v>
      </c>
      <c r="B165" s="37" t="s">
        <v>20</v>
      </c>
      <c r="C165" s="35" t="s">
        <v>93</v>
      </c>
      <c r="D165" s="35" t="s">
        <v>91</v>
      </c>
      <c r="E165" s="35"/>
    </row>
    <row r="166" spans="1:5" ht="12" customHeight="1">
      <c r="A166" s="7">
        <v>621</v>
      </c>
      <c r="B166" s="32" t="s">
        <v>9</v>
      </c>
      <c r="C166" s="54">
        <v>31000000</v>
      </c>
      <c r="D166" s="24">
        <v>0</v>
      </c>
      <c r="E166" s="24">
        <f>SUM(D166/C166*100)</f>
        <v>0</v>
      </c>
    </row>
    <row r="167" spans="1:5" ht="12.75" customHeight="1" thickBot="1">
      <c r="A167" s="20"/>
      <c r="B167" s="38" t="s">
        <v>33</v>
      </c>
      <c r="C167" s="67">
        <f>SUM(C166)</f>
        <v>31000000</v>
      </c>
      <c r="D167" s="67">
        <f>SUM(D166)</f>
        <v>0</v>
      </c>
      <c r="E167" s="28">
        <f>SUM(D167/C167*100)</f>
        <v>0</v>
      </c>
    </row>
    <row r="168" spans="1:5" ht="12.75" customHeight="1" thickBot="1">
      <c r="A168" s="14"/>
      <c r="B168" s="33" t="s">
        <v>71</v>
      </c>
      <c r="C168" s="9">
        <f>SUM(C155+C162+C167)</f>
        <v>23487000000</v>
      </c>
      <c r="D168" s="9">
        <f>SUM(D155+D162+D167)</f>
        <v>6723391392.19</v>
      </c>
      <c r="E168" s="27">
        <f>SUM(D168/C168*100)</f>
        <v>28.62601180308256</v>
      </c>
    </row>
    <row r="169" spans="1:5" ht="12.75" customHeight="1">
      <c r="A169" s="5"/>
      <c r="B169" s="43"/>
      <c r="C169" s="42"/>
      <c r="D169" s="42"/>
      <c r="E169" s="22"/>
    </row>
    <row r="170" spans="1:5" ht="12" customHeight="1">
      <c r="A170" s="6"/>
      <c r="B170" s="69" t="s">
        <v>84</v>
      </c>
      <c r="E170" s="22"/>
    </row>
    <row r="171" spans="1:5" ht="12" customHeight="1" thickBot="1">
      <c r="A171" s="5"/>
      <c r="B171" s="70"/>
      <c r="E171" s="22"/>
    </row>
    <row r="172" spans="1:5" ht="12" customHeight="1" thickBot="1">
      <c r="A172" s="4"/>
      <c r="B172" s="14" t="s">
        <v>23</v>
      </c>
      <c r="C172" s="9">
        <f>SUM(C28+C55+C116+C144+C168)</f>
        <v>31056442000</v>
      </c>
      <c r="D172" s="9">
        <f>SUM(D28+D55+D116+D144+D168)</f>
        <v>11495012716.849998</v>
      </c>
      <c r="E172" s="27">
        <f aca="true" t="shared" si="2" ref="E172:E182">SUM(D172/C172*100)</f>
        <v>37.01329571768073</v>
      </c>
    </row>
    <row r="173" spans="1:5" ht="12" customHeight="1" thickBot="1">
      <c r="A173" s="15"/>
      <c r="B173" s="14" t="s">
        <v>24</v>
      </c>
      <c r="C173" s="9">
        <f>SUM(C172)</f>
        <v>31056442000</v>
      </c>
      <c r="D173" s="9">
        <f>SUM(D172)</f>
        <v>11495012716.849998</v>
      </c>
      <c r="E173" s="27">
        <f t="shared" si="2"/>
        <v>37.01329571768073</v>
      </c>
    </row>
    <row r="174" spans="1:5" ht="12" customHeight="1">
      <c r="A174" s="5"/>
      <c r="B174" s="70"/>
      <c r="E174" s="22"/>
    </row>
    <row r="175" spans="1:5" ht="12" customHeight="1">
      <c r="A175" s="5"/>
      <c r="B175" s="69" t="s">
        <v>43</v>
      </c>
      <c r="E175" s="22"/>
    </row>
    <row r="176" spans="1:5" ht="12" customHeight="1" thickBot="1">
      <c r="A176" s="5"/>
      <c r="B176" s="70"/>
      <c r="E176" s="22"/>
    </row>
    <row r="177" spans="1:5" ht="12" customHeight="1" thickBot="1">
      <c r="A177" s="4"/>
      <c r="B177" s="14" t="s">
        <v>44</v>
      </c>
      <c r="C177" s="9">
        <f>SUM(C28)</f>
        <v>92250000</v>
      </c>
      <c r="D177" s="9">
        <f>SUM(D28)</f>
        <v>31040258.53</v>
      </c>
      <c r="E177" s="27">
        <f t="shared" si="2"/>
        <v>33.64797672628727</v>
      </c>
    </row>
    <row r="178" spans="1:5" ht="12" customHeight="1" thickBot="1">
      <c r="A178" s="4"/>
      <c r="B178" s="14" t="s">
        <v>45</v>
      </c>
      <c r="C178" s="9">
        <f>SUM(C56)</f>
        <v>1035000000</v>
      </c>
      <c r="D178" s="9">
        <f>SUM(D56)</f>
        <v>231725095.38</v>
      </c>
      <c r="E178" s="27">
        <f t="shared" si="2"/>
        <v>22.388898104347827</v>
      </c>
    </row>
    <row r="179" spans="1:5" ht="12" customHeight="1" thickBot="1">
      <c r="A179" s="4"/>
      <c r="B179" s="14" t="s">
        <v>64</v>
      </c>
      <c r="C179" s="9">
        <f>SUM(C117)</f>
        <v>4012092000</v>
      </c>
      <c r="D179" s="9">
        <f>SUM(D117)</f>
        <v>2317256970.75</v>
      </c>
      <c r="E179" s="27">
        <f t="shared" si="2"/>
        <v>57.756825385609304</v>
      </c>
    </row>
    <row r="180" spans="1:5" ht="12" customHeight="1" thickBot="1">
      <c r="A180" s="4"/>
      <c r="B180" s="14" t="s">
        <v>65</v>
      </c>
      <c r="C180" s="9">
        <f>SUM(C145)</f>
        <v>2430100000</v>
      </c>
      <c r="D180" s="9">
        <f>SUM(D145)</f>
        <v>2191599000</v>
      </c>
      <c r="E180" s="27">
        <f t="shared" si="2"/>
        <v>90.1855479198387</v>
      </c>
    </row>
    <row r="181" spans="1:5" ht="12" customHeight="1" thickBot="1">
      <c r="A181" s="4"/>
      <c r="B181" s="14" t="s">
        <v>66</v>
      </c>
      <c r="C181" s="9">
        <f>SUM(C168)</f>
        <v>23487000000</v>
      </c>
      <c r="D181" s="9">
        <f>SUM(D168)</f>
        <v>6723391392.19</v>
      </c>
      <c r="E181" s="27">
        <f t="shared" si="2"/>
        <v>28.62601180308256</v>
      </c>
    </row>
    <row r="182" spans="1:5" s="10" customFormat="1" ht="12" customHeight="1" thickBot="1">
      <c r="A182" s="4"/>
      <c r="B182" s="14" t="s">
        <v>24</v>
      </c>
      <c r="C182" s="9">
        <f>SUM(C177+C178+C179+C180+C181)</f>
        <v>31056442000</v>
      </c>
      <c r="D182" s="9">
        <f>SUM(D177+D178+D179+D180+D181)</f>
        <v>11495012716.849998</v>
      </c>
      <c r="E182" s="27">
        <f t="shared" si="2"/>
        <v>37.01329571768073</v>
      </c>
    </row>
    <row r="183" spans="1:5" s="10" customFormat="1" ht="12" customHeight="1">
      <c r="A183" s="5"/>
      <c r="B183" s="70"/>
      <c r="C183" s="8"/>
      <c r="D183" s="8"/>
      <c r="E183" s="8"/>
    </row>
    <row r="184" spans="1:5" s="10" customFormat="1" ht="12" customHeight="1">
      <c r="A184" s="5"/>
      <c r="B184" s="70"/>
      <c r="C184" s="8"/>
      <c r="D184" s="8"/>
      <c r="E184" s="8"/>
    </row>
    <row r="185" spans="1:5" s="10" customFormat="1" ht="12" customHeight="1">
      <c r="A185" s="5"/>
      <c r="B185" s="70"/>
      <c r="C185" s="8"/>
      <c r="D185" s="8"/>
      <c r="E185" s="8"/>
    </row>
    <row r="186" spans="1:5" s="10" customFormat="1" ht="12" customHeight="1">
      <c r="A186" s="5"/>
      <c r="B186" s="70"/>
      <c r="C186" s="8"/>
      <c r="D186" s="8"/>
      <c r="E186" s="8"/>
    </row>
    <row r="187" spans="1:5" s="10" customFormat="1" ht="12" customHeight="1">
      <c r="A187" s="5"/>
      <c r="B187" s="70"/>
      <c r="C187" s="8"/>
      <c r="D187" s="8"/>
      <c r="E187" s="8"/>
    </row>
    <row r="188" spans="1:5" s="10" customFormat="1" ht="12" customHeight="1">
      <c r="A188" s="5"/>
      <c r="B188" s="70"/>
      <c r="C188" s="8"/>
      <c r="D188" s="8"/>
      <c r="E188" s="8"/>
    </row>
    <row r="189" spans="1:5" s="10" customFormat="1" ht="12" customHeight="1">
      <c r="A189" s="5"/>
      <c r="B189" s="70"/>
      <c r="C189" s="8"/>
      <c r="D189" s="8"/>
      <c r="E189" s="8"/>
    </row>
    <row r="190" spans="1:5" s="10" customFormat="1" ht="12" customHeight="1">
      <c r="A190" s="5"/>
      <c r="B190" s="70"/>
      <c r="C190" s="8"/>
      <c r="D190" s="8"/>
      <c r="E190" s="8"/>
    </row>
    <row r="191" spans="1:5" s="10" customFormat="1" ht="12" customHeight="1">
      <c r="A191" s="5"/>
      <c r="B191" s="70"/>
      <c r="C191" s="8"/>
      <c r="D191" s="8"/>
      <c r="E191" s="8"/>
    </row>
    <row r="192" spans="1:5" s="10" customFormat="1" ht="12" customHeight="1">
      <c r="A192" s="5"/>
      <c r="B192" s="70"/>
      <c r="C192" s="8"/>
      <c r="D192" s="8"/>
      <c r="E192" s="8"/>
    </row>
    <row r="193" spans="1:5" s="10" customFormat="1" ht="12" customHeight="1">
      <c r="A193" s="18"/>
      <c r="B193" s="18"/>
      <c r="C193" s="8"/>
      <c r="D193" s="8"/>
      <c r="E193" s="8"/>
    </row>
    <row r="194" spans="1:5" s="10" customFormat="1" ht="12" customHeight="1">
      <c r="A194" s="18"/>
      <c r="B194" s="18"/>
      <c r="C194" s="8"/>
      <c r="D194" s="8"/>
      <c r="E194" s="8"/>
    </row>
    <row r="195" spans="1:5" s="10" customFormat="1" ht="12" customHeight="1">
      <c r="A195" s="18"/>
      <c r="B195" s="18"/>
      <c r="C195" s="8"/>
      <c r="D195" s="8"/>
      <c r="E195" s="8"/>
    </row>
    <row r="196" spans="1:5" s="10" customFormat="1" ht="12" customHeight="1">
      <c r="A196" s="18"/>
      <c r="B196" s="18"/>
      <c r="C196" s="8"/>
      <c r="D196" s="8"/>
      <c r="E196" s="8"/>
    </row>
    <row r="197" spans="1:5" s="10" customFormat="1" ht="12" customHeight="1">
      <c r="A197" s="18"/>
      <c r="B197" s="18"/>
      <c r="C197" s="8"/>
      <c r="D197" s="8"/>
      <c r="E197" s="8"/>
    </row>
    <row r="198" spans="1:5" s="10" customFormat="1" ht="12" customHeight="1">
      <c r="A198" s="18"/>
      <c r="B198" s="18"/>
      <c r="C198" s="8"/>
      <c r="D198" s="8"/>
      <c r="E198" s="8"/>
    </row>
    <row r="199" spans="1:5" s="10" customFormat="1" ht="12" customHeight="1">
      <c r="A199" s="18"/>
      <c r="B199" s="18"/>
      <c r="C199" s="8"/>
      <c r="D199" s="8"/>
      <c r="E199" s="8"/>
    </row>
    <row r="200" spans="1:5" s="10" customFormat="1" ht="12" customHeight="1">
      <c r="A200" s="18"/>
      <c r="B200" s="18"/>
      <c r="C200" s="8"/>
      <c r="D200" s="8"/>
      <c r="E200" s="8"/>
    </row>
    <row r="201" spans="1:5" s="10" customFormat="1" ht="12" customHeight="1">
      <c r="A201" s="18"/>
      <c r="B201" s="18"/>
      <c r="C201" s="8"/>
      <c r="D201" s="8"/>
      <c r="E201" s="8"/>
    </row>
    <row r="202" spans="1:5" s="10" customFormat="1" ht="12" customHeight="1">
      <c r="A202" s="18"/>
      <c r="B202" s="18"/>
      <c r="C202" s="8"/>
      <c r="D202" s="8"/>
      <c r="E202" s="8"/>
    </row>
    <row r="203" spans="1:5" s="10" customFormat="1" ht="12" customHeight="1">
      <c r="A203" s="18"/>
      <c r="B203" s="18"/>
      <c r="C203" s="8"/>
      <c r="D203" s="8"/>
      <c r="E203" s="8"/>
    </row>
    <row r="204" spans="1:5" s="10" customFormat="1" ht="12" customHeight="1">
      <c r="A204" s="18"/>
      <c r="B204" s="18"/>
      <c r="C204" s="8"/>
      <c r="D204" s="8"/>
      <c r="E204" s="8"/>
    </row>
    <row r="205" spans="1:5" s="10" customFormat="1" ht="12" customHeight="1">
      <c r="A205" s="18"/>
      <c r="B205" s="18"/>
      <c r="C205" s="8"/>
      <c r="D205" s="8"/>
      <c r="E205" s="8"/>
    </row>
    <row r="206" spans="1:5" s="10" customFormat="1" ht="12" customHeight="1">
      <c r="A206" s="18"/>
      <c r="B206" s="18"/>
      <c r="C206" s="8"/>
      <c r="D206" s="8"/>
      <c r="E206" s="8"/>
    </row>
    <row r="207" spans="1:5" s="10" customFormat="1" ht="12" customHeight="1">
      <c r="A207" s="18"/>
      <c r="B207" s="18"/>
      <c r="C207" s="8"/>
      <c r="D207" s="8"/>
      <c r="E207" s="8"/>
    </row>
    <row r="208" spans="1:5" s="10" customFormat="1" ht="12" customHeight="1">
      <c r="A208" s="18"/>
      <c r="B208" s="18"/>
      <c r="C208" s="8"/>
      <c r="D208" s="8"/>
      <c r="E208" s="8"/>
    </row>
    <row r="209" spans="1:5" s="10" customFormat="1" ht="12" customHeight="1">
      <c r="A209" s="18"/>
      <c r="B209" s="18"/>
      <c r="C209" s="8"/>
      <c r="D209" s="8"/>
      <c r="E209" s="8"/>
    </row>
    <row r="210" spans="1:5" s="10" customFormat="1" ht="12" customHeight="1">
      <c r="A210" s="18"/>
      <c r="B210" s="18"/>
      <c r="C210" s="8"/>
      <c r="D210" s="8"/>
      <c r="E210" s="8"/>
    </row>
    <row r="211" spans="1:5" s="10" customFormat="1" ht="12" customHeight="1">
      <c r="A211" s="18"/>
      <c r="B211" s="18"/>
      <c r="C211" s="8"/>
      <c r="D211" s="8"/>
      <c r="E211" s="8"/>
    </row>
    <row r="212" spans="1:5" s="10" customFormat="1" ht="12" customHeight="1">
      <c r="A212" s="18"/>
      <c r="B212" s="18"/>
      <c r="C212" s="8"/>
      <c r="D212" s="8"/>
      <c r="E212" s="8"/>
    </row>
    <row r="213" spans="1:5" s="10" customFormat="1" ht="12" customHeight="1">
      <c r="A213" s="18"/>
      <c r="B213" s="18"/>
      <c r="C213" s="8"/>
      <c r="D213" s="8"/>
      <c r="E213" s="8"/>
    </row>
    <row r="214" spans="1:5" s="10" customFormat="1" ht="12" customHeight="1">
      <c r="A214" s="18"/>
      <c r="B214" s="18"/>
      <c r="C214" s="8"/>
      <c r="D214" s="8"/>
      <c r="E214" s="8"/>
    </row>
    <row r="215" spans="1:5" s="10" customFormat="1" ht="12" customHeight="1">
      <c r="A215" s="18"/>
      <c r="B215" s="18"/>
      <c r="C215" s="8"/>
      <c r="D215" s="8"/>
      <c r="E215" s="8"/>
    </row>
    <row r="216" spans="1:5" s="10" customFormat="1" ht="12" customHeight="1">
      <c r="A216" s="18"/>
      <c r="B216" s="18"/>
      <c r="C216" s="8"/>
      <c r="D216" s="8"/>
      <c r="E216" s="8"/>
    </row>
    <row r="217" spans="1:5" s="10" customFormat="1" ht="12" customHeight="1">
      <c r="A217" s="18"/>
      <c r="B217" s="18"/>
      <c r="C217" s="8"/>
      <c r="D217" s="8"/>
      <c r="E217" s="8"/>
    </row>
    <row r="218" spans="1:5" s="10" customFormat="1" ht="12" customHeight="1">
      <c r="A218" s="18"/>
      <c r="B218" s="18"/>
      <c r="C218" s="8"/>
      <c r="D218" s="8"/>
      <c r="E218" s="8"/>
    </row>
    <row r="219" spans="1:5" s="10" customFormat="1" ht="12" customHeight="1">
      <c r="A219" s="18"/>
      <c r="B219" s="18"/>
      <c r="C219" s="8"/>
      <c r="D219" s="8"/>
      <c r="E219" s="8"/>
    </row>
    <row r="220" spans="1:5" s="10" customFormat="1" ht="12" customHeight="1">
      <c r="A220" s="18"/>
      <c r="B220" s="18"/>
      <c r="C220" s="8"/>
      <c r="D220" s="8"/>
      <c r="E220" s="8"/>
    </row>
    <row r="221" spans="1:5" s="10" customFormat="1" ht="12" customHeight="1">
      <c r="A221" s="18"/>
      <c r="B221" s="18"/>
      <c r="C221" s="8"/>
      <c r="D221" s="8"/>
      <c r="E221" s="8"/>
    </row>
    <row r="222" spans="1:5" s="10" customFormat="1" ht="12" customHeight="1">
      <c r="A222" s="18"/>
      <c r="B222" s="18"/>
      <c r="C222" s="8"/>
      <c r="D222" s="8"/>
      <c r="E222" s="8"/>
    </row>
    <row r="223" spans="1:5" s="10" customFormat="1" ht="12" customHeight="1">
      <c r="A223" s="18"/>
      <c r="B223" s="18"/>
      <c r="C223" s="8"/>
      <c r="D223" s="8"/>
      <c r="E223" s="8"/>
    </row>
    <row r="224" spans="1:5" s="10" customFormat="1" ht="12" customHeight="1">
      <c r="A224" s="18"/>
      <c r="B224" s="18"/>
      <c r="C224" s="8"/>
      <c r="D224" s="8"/>
      <c r="E224" s="8"/>
    </row>
    <row r="225" spans="1:5" s="10" customFormat="1" ht="12" customHeight="1">
      <c r="A225" s="18"/>
      <c r="B225" s="18"/>
      <c r="C225" s="8"/>
      <c r="D225" s="8"/>
      <c r="E225" s="8"/>
    </row>
    <row r="226" spans="1:5" s="10" customFormat="1" ht="12" customHeight="1">
      <c r="A226" s="18"/>
      <c r="B226" s="18"/>
      <c r="C226" s="8"/>
      <c r="D226" s="8"/>
      <c r="E226" s="8"/>
    </row>
    <row r="227" spans="1:5" s="10" customFormat="1" ht="12" customHeight="1">
      <c r="A227" s="18"/>
      <c r="B227" s="18"/>
      <c r="C227" s="8"/>
      <c r="D227" s="8"/>
      <c r="E227" s="8"/>
    </row>
    <row r="228" spans="1:5" s="10" customFormat="1" ht="12" customHeight="1">
      <c r="A228" s="18"/>
      <c r="B228" s="18"/>
      <c r="C228" s="8"/>
      <c r="D228" s="8"/>
      <c r="E228" s="8"/>
    </row>
    <row r="229" spans="1:5" s="10" customFormat="1" ht="12" customHeight="1">
      <c r="A229" s="18"/>
      <c r="B229" s="18"/>
      <c r="C229" s="8"/>
      <c r="D229" s="8"/>
      <c r="E229" s="8"/>
    </row>
    <row r="230" spans="1:5" s="10" customFormat="1" ht="12" customHeight="1">
      <c r="A230" s="18"/>
      <c r="B230" s="18"/>
      <c r="C230" s="8"/>
      <c r="D230" s="8"/>
      <c r="E230" s="8"/>
    </row>
    <row r="231" spans="1:5" s="10" customFormat="1" ht="12" customHeight="1">
      <c r="A231" s="18"/>
      <c r="B231" s="18"/>
      <c r="C231" s="8"/>
      <c r="D231" s="8"/>
      <c r="E231" s="8"/>
    </row>
    <row r="232" spans="1:5" s="10" customFormat="1" ht="12" customHeight="1">
      <c r="A232" s="18"/>
      <c r="B232" s="18"/>
      <c r="C232" s="8"/>
      <c r="D232" s="8"/>
      <c r="E232" s="8"/>
    </row>
    <row r="233" spans="1:5" s="10" customFormat="1" ht="12" customHeight="1">
      <c r="A233" s="18"/>
      <c r="B233" s="18"/>
      <c r="C233" s="8"/>
      <c r="D233" s="8"/>
      <c r="E233" s="8"/>
    </row>
    <row r="234" spans="1:5" s="10" customFormat="1" ht="12" customHeight="1">
      <c r="A234" s="18"/>
      <c r="B234" s="18"/>
      <c r="C234" s="8"/>
      <c r="D234" s="8"/>
      <c r="E234" s="8"/>
    </row>
    <row r="235" spans="1:5" s="10" customFormat="1" ht="12" customHeight="1">
      <c r="A235" s="18"/>
      <c r="B235" s="18"/>
      <c r="C235" s="8"/>
      <c r="D235" s="8"/>
      <c r="E235" s="8"/>
    </row>
    <row r="236" spans="1:5" s="10" customFormat="1" ht="12" customHeight="1">
      <c r="A236" s="18"/>
      <c r="B236" s="18"/>
      <c r="C236" s="8"/>
      <c r="D236" s="8"/>
      <c r="E236" s="8"/>
    </row>
    <row r="237" spans="1:5" s="10" customFormat="1" ht="12" customHeight="1">
      <c r="A237" s="18"/>
      <c r="B237" s="18"/>
      <c r="C237" s="8"/>
      <c r="D237" s="8"/>
      <c r="E237" s="8"/>
    </row>
    <row r="238" spans="1:5" s="10" customFormat="1" ht="12" customHeight="1">
      <c r="A238" s="18"/>
      <c r="B238" s="18"/>
      <c r="C238" s="8"/>
      <c r="D238" s="8"/>
      <c r="E238" s="8"/>
    </row>
    <row r="239" spans="1:5" s="10" customFormat="1" ht="12" customHeight="1">
      <c r="A239" s="18"/>
      <c r="B239" s="18"/>
      <c r="C239" s="8"/>
      <c r="D239" s="8"/>
      <c r="E239" s="8"/>
    </row>
    <row r="240" spans="1:5" s="10" customFormat="1" ht="12" customHeight="1">
      <c r="A240" s="18"/>
      <c r="B240" s="18"/>
      <c r="C240" s="8"/>
      <c r="D240" s="8"/>
      <c r="E240" s="8"/>
    </row>
    <row r="241" spans="1:5" s="10" customFormat="1" ht="12" customHeight="1">
      <c r="A241" s="18"/>
      <c r="B241" s="18"/>
      <c r="C241" s="8"/>
      <c r="D241" s="8"/>
      <c r="E241" s="8"/>
    </row>
    <row r="242" spans="1:5" s="10" customFormat="1" ht="12" customHeight="1">
      <c r="A242" s="18"/>
      <c r="B242" s="18"/>
      <c r="C242" s="8"/>
      <c r="D242" s="8"/>
      <c r="E242" s="8"/>
    </row>
    <row r="243" spans="1:5" s="10" customFormat="1" ht="12" customHeight="1">
      <c r="A243" s="18"/>
      <c r="B243" s="18"/>
      <c r="C243" s="8"/>
      <c r="D243" s="8"/>
      <c r="E243" s="8"/>
    </row>
    <row r="244" spans="1:5" s="10" customFormat="1" ht="12" customHeight="1">
      <c r="A244" s="18"/>
      <c r="B244" s="18"/>
      <c r="C244" s="8"/>
      <c r="D244" s="8"/>
      <c r="E244" s="8"/>
    </row>
    <row r="245" spans="1:5" s="10" customFormat="1" ht="12" customHeight="1">
      <c r="A245" s="18"/>
      <c r="B245" s="18"/>
      <c r="C245" s="8"/>
      <c r="D245" s="8"/>
      <c r="E245" s="8"/>
    </row>
    <row r="246" spans="1:5" s="10" customFormat="1" ht="12" customHeight="1">
      <c r="A246" s="18"/>
      <c r="B246" s="18"/>
      <c r="C246" s="8"/>
      <c r="D246" s="8"/>
      <c r="E246" s="8"/>
    </row>
    <row r="247" spans="1:5" s="10" customFormat="1" ht="12" customHeight="1">
      <c r="A247" s="18"/>
      <c r="B247" s="18"/>
      <c r="C247" s="8"/>
      <c r="D247" s="8"/>
      <c r="E247" s="8"/>
    </row>
    <row r="248" spans="1:5" s="10" customFormat="1" ht="12" customHeight="1">
      <c r="A248" s="18"/>
      <c r="B248" s="18"/>
      <c r="C248" s="8"/>
      <c r="D248" s="8"/>
      <c r="E248" s="8"/>
    </row>
    <row r="249" spans="1:5" s="10" customFormat="1" ht="12" customHeight="1">
      <c r="A249" s="18"/>
      <c r="B249" s="18"/>
      <c r="C249" s="8"/>
      <c r="D249" s="8"/>
      <c r="E249" s="8"/>
    </row>
    <row r="250" spans="1:5" s="10" customFormat="1" ht="12" customHeight="1">
      <c r="A250" s="18"/>
      <c r="B250" s="18"/>
      <c r="C250" s="8"/>
      <c r="D250" s="8"/>
      <c r="E250" s="8"/>
    </row>
    <row r="251" spans="1:5" s="10" customFormat="1" ht="12" customHeight="1">
      <c r="A251" s="18"/>
      <c r="B251" s="18"/>
      <c r="C251" s="8"/>
      <c r="D251" s="8"/>
      <c r="E251" s="8"/>
    </row>
    <row r="252" spans="1:5" s="10" customFormat="1" ht="12" customHeight="1">
      <c r="A252" s="18"/>
      <c r="B252" s="18"/>
      <c r="C252" s="8"/>
      <c r="D252" s="8"/>
      <c r="E252" s="8"/>
    </row>
    <row r="253" spans="1:5" s="10" customFormat="1" ht="12" customHeight="1">
      <c r="A253" s="18"/>
      <c r="B253" s="18"/>
      <c r="C253" s="8"/>
      <c r="D253" s="8"/>
      <c r="E253" s="8"/>
    </row>
    <row r="254" spans="1:5" s="10" customFormat="1" ht="12" customHeight="1">
      <c r="A254" s="18"/>
      <c r="B254" s="18"/>
      <c r="C254" s="8"/>
      <c r="D254" s="8"/>
      <c r="E254" s="8"/>
    </row>
    <row r="255" spans="1:5" s="10" customFormat="1" ht="12" customHeight="1">
      <c r="A255" s="18"/>
      <c r="B255" s="18"/>
      <c r="C255" s="8"/>
      <c r="D255" s="8"/>
      <c r="E255" s="8"/>
    </row>
    <row r="256" spans="1:5" s="10" customFormat="1" ht="12" customHeight="1">
      <c r="A256" s="18"/>
      <c r="B256" s="18"/>
      <c r="C256" s="8"/>
      <c r="D256" s="8"/>
      <c r="E256" s="8"/>
    </row>
    <row r="257" spans="1:5" s="10" customFormat="1" ht="12" customHeight="1">
      <c r="A257" s="18"/>
      <c r="B257" s="18"/>
      <c r="C257" s="8"/>
      <c r="D257" s="8"/>
      <c r="E257" s="8"/>
    </row>
    <row r="258" spans="1:5" s="10" customFormat="1" ht="12" customHeight="1">
      <c r="A258" s="18"/>
      <c r="B258" s="18"/>
      <c r="C258" s="8"/>
      <c r="D258" s="8"/>
      <c r="E258" s="8"/>
    </row>
    <row r="259" spans="1:5" s="10" customFormat="1" ht="12" customHeight="1">
      <c r="A259" s="18"/>
      <c r="B259" s="18"/>
      <c r="C259" s="8"/>
      <c r="D259" s="8"/>
      <c r="E259" s="8"/>
    </row>
    <row r="260" spans="1:5" s="10" customFormat="1" ht="12" customHeight="1">
      <c r="A260" s="18"/>
      <c r="B260" s="18"/>
      <c r="C260" s="8"/>
      <c r="D260" s="8"/>
      <c r="E260" s="8"/>
    </row>
    <row r="261" spans="1:5" s="10" customFormat="1" ht="12" customHeight="1">
      <c r="A261" s="18"/>
      <c r="B261" s="18"/>
      <c r="C261" s="8"/>
      <c r="D261" s="8"/>
      <c r="E261" s="8"/>
    </row>
    <row r="262" spans="1:5" s="10" customFormat="1" ht="12" customHeight="1">
      <c r="A262" s="18"/>
      <c r="B262" s="18"/>
      <c r="C262" s="8"/>
      <c r="D262" s="8"/>
      <c r="E262" s="8"/>
    </row>
    <row r="263" spans="1:5" s="10" customFormat="1" ht="12" customHeight="1">
      <c r="A263" s="18"/>
      <c r="B263" s="18"/>
      <c r="C263" s="8"/>
      <c r="D263" s="8"/>
      <c r="E263" s="8"/>
    </row>
    <row r="264" spans="1:5" s="10" customFormat="1" ht="12" customHeight="1">
      <c r="A264" s="18"/>
      <c r="B264" s="18"/>
      <c r="C264" s="8"/>
      <c r="D264" s="8"/>
      <c r="E264" s="8"/>
    </row>
    <row r="265" spans="1:5" s="10" customFormat="1" ht="12" customHeight="1">
      <c r="A265" s="18"/>
      <c r="B265" s="18"/>
      <c r="C265" s="8"/>
      <c r="D265" s="8"/>
      <c r="E265" s="8"/>
    </row>
    <row r="266" spans="1:5" s="10" customFormat="1" ht="12" customHeight="1">
      <c r="A266" s="18"/>
      <c r="B266" s="18"/>
      <c r="C266" s="8"/>
      <c r="D266" s="8"/>
      <c r="E266" s="8"/>
    </row>
    <row r="267" spans="1:5" s="10" customFormat="1" ht="12" customHeight="1">
      <c r="A267" s="18"/>
      <c r="B267" s="18"/>
      <c r="C267" s="8"/>
      <c r="D267" s="8"/>
      <c r="E267" s="8"/>
    </row>
    <row r="268" spans="1:5" s="10" customFormat="1" ht="12" customHeight="1">
      <c r="A268" s="18"/>
      <c r="B268" s="18"/>
      <c r="C268" s="8"/>
      <c r="D268" s="8"/>
      <c r="E268" s="8"/>
    </row>
    <row r="269" spans="1:5" s="10" customFormat="1" ht="12" customHeight="1">
      <c r="A269" s="18"/>
      <c r="B269" s="18"/>
      <c r="C269" s="8"/>
      <c r="D269" s="8"/>
      <c r="E269" s="8"/>
    </row>
    <row r="270" spans="1:5" s="10" customFormat="1" ht="12" customHeight="1">
      <c r="A270" s="18"/>
      <c r="B270" s="18"/>
      <c r="C270" s="8"/>
      <c r="D270" s="8"/>
      <c r="E270" s="8"/>
    </row>
    <row r="271" spans="1:5" s="10" customFormat="1" ht="12" customHeight="1">
      <c r="A271" s="18"/>
      <c r="B271" s="18"/>
      <c r="C271" s="8"/>
      <c r="D271" s="8"/>
      <c r="E271" s="8"/>
    </row>
    <row r="272" spans="1:5" s="10" customFormat="1" ht="12" customHeight="1">
      <c r="A272" s="18"/>
      <c r="B272" s="18"/>
      <c r="C272" s="8"/>
      <c r="D272" s="8"/>
      <c r="E272" s="8"/>
    </row>
    <row r="273" spans="1:5" s="10" customFormat="1" ht="12" customHeight="1">
      <c r="A273" s="18"/>
      <c r="B273" s="18"/>
      <c r="C273" s="8"/>
      <c r="D273" s="8"/>
      <c r="E273" s="8"/>
    </row>
    <row r="274" spans="1:5" s="10" customFormat="1" ht="12" customHeight="1">
      <c r="A274" s="18"/>
      <c r="B274" s="18"/>
      <c r="C274" s="8"/>
      <c r="D274" s="8"/>
      <c r="E274" s="8"/>
    </row>
    <row r="275" spans="1:5" s="10" customFormat="1" ht="12" customHeight="1">
      <c r="A275" s="18"/>
      <c r="B275" s="18"/>
      <c r="C275" s="8"/>
      <c r="D275" s="8"/>
      <c r="E275" s="8"/>
    </row>
    <row r="276" spans="1:5" s="10" customFormat="1" ht="12" customHeight="1">
      <c r="A276" s="18"/>
      <c r="B276" s="18"/>
      <c r="C276" s="8"/>
      <c r="D276" s="8"/>
      <c r="E276" s="8"/>
    </row>
    <row r="277" spans="1:5" s="10" customFormat="1" ht="12" customHeight="1">
      <c r="A277" s="18"/>
      <c r="B277" s="18"/>
      <c r="C277" s="8"/>
      <c r="D277" s="8"/>
      <c r="E277" s="8"/>
    </row>
    <row r="278" spans="1:5" s="10" customFormat="1" ht="12" customHeight="1">
      <c r="A278" s="18"/>
      <c r="B278" s="18"/>
      <c r="C278" s="8"/>
      <c r="D278" s="8"/>
      <c r="E278" s="8"/>
    </row>
    <row r="279" spans="1:5" s="10" customFormat="1" ht="12" customHeight="1">
      <c r="A279" s="18"/>
      <c r="B279" s="18"/>
      <c r="C279" s="8"/>
      <c r="D279" s="8"/>
      <c r="E279" s="8"/>
    </row>
    <row r="280" spans="1:5" s="10" customFormat="1" ht="12" customHeight="1">
      <c r="A280" s="18"/>
      <c r="B280" s="18"/>
      <c r="C280" s="8"/>
      <c r="D280" s="8"/>
      <c r="E280" s="8"/>
    </row>
    <row r="281" spans="1:5" s="10" customFormat="1" ht="12" customHeight="1">
      <c r="A281" s="18"/>
      <c r="B281" s="18"/>
      <c r="C281" s="8"/>
      <c r="D281" s="8"/>
      <c r="E281" s="8"/>
    </row>
    <row r="282" spans="1:5" s="10" customFormat="1" ht="12" customHeight="1">
      <c r="A282" s="18"/>
      <c r="B282" s="18"/>
      <c r="C282" s="8"/>
      <c r="D282" s="8"/>
      <c r="E282" s="8"/>
    </row>
    <row r="283" spans="1:5" s="10" customFormat="1" ht="12" customHeight="1">
      <c r="A283" s="18"/>
      <c r="B283" s="18"/>
      <c r="C283" s="8"/>
      <c r="D283" s="8"/>
      <c r="E283" s="8"/>
    </row>
    <row r="284" spans="1:5" s="10" customFormat="1" ht="12" customHeight="1">
      <c r="A284" s="18"/>
      <c r="B284" s="18"/>
      <c r="C284" s="8"/>
      <c r="D284" s="8"/>
      <c r="E284" s="8"/>
    </row>
    <row r="285" spans="1:5" s="10" customFormat="1" ht="12" customHeight="1">
      <c r="A285" s="18"/>
      <c r="B285" s="18"/>
      <c r="C285" s="8"/>
      <c r="D285" s="8"/>
      <c r="E285" s="8"/>
    </row>
    <row r="286" spans="1:5" s="10" customFormat="1" ht="12" customHeight="1">
      <c r="A286" s="18"/>
      <c r="B286" s="18"/>
      <c r="C286" s="8"/>
      <c r="D286" s="8"/>
      <c r="E286" s="8"/>
    </row>
    <row r="287" spans="1:5" s="10" customFormat="1" ht="12" customHeight="1">
      <c r="A287" s="18"/>
      <c r="B287" s="18"/>
      <c r="C287" s="8"/>
      <c r="D287" s="8"/>
      <c r="E287" s="8"/>
    </row>
    <row r="288" spans="1:5" s="10" customFormat="1" ht="12" customHeight="1">
      <c r="A288" s="18"/>
      <c r="B288" s="18"/>
      <c r="C288" s="8"/>
      <c r="D288" s="8"/>
      <c r="E288" s="8"/>
    </row>
    <row r="289" spans="1:5" s="10" customFormat="1" ht="12" customHeight="1">
      <c r="A289" s="18"/>
      <c r="B289" s="18"/>
      <c r="C289" s="8"/>
      <c r="D289" s="8"/>
      <c r="E289" s="8"/>
    </row>
    <row r="290" spans="1:5" s="10" customFormat="1" ht="12" customHeight="1">
      <c r="A290" s="18"/>
      <c r="B290" s="18"/>
      <c r="C290" s="8"/>
      <c r="D290" s="8"/>
      <c r="E290" s="8"/>
    </row>
    <row r="291" spans="1:5" s="10" customFormat="1" ht="12" customHeight="1">
      <c r="A291" s="18"/>
      <c r="B291" s="18"/>
      <c r="C291" s="8"/>
      <c r="D291" s="8"/>
      <c r="E291" s="8"/>
    </row>
    <row r="292" spans="1:5" s="10" customFormat="1" ht="12" customHeight="1">
      <c r="A292" s="18"/>
      <c r="B292" s="18"/>
      <c r="C292" s="8"/>
      <c r="D292" s="8"/>
      <c r="E292" s="8"/>
    </row>
    <row r="293" spans="1:5" s="10" customFormat="1" ht="12" customHeight="1">
      <c r="A293" s="18"/>
      <c r="B293" s="18"/>
      <c r="C293" s="8"/>
      <c r="D293" s="8"/>
      <c r="E293" s="8"/>
    </row>
    <row r="294" spans="1:5" s="10" customFormat="1" ht="12" customHeight="1">
      <c r="A294" s="18"/>
      <c r="B294" s="18"/>
      <c r="C294" s="8"/>
      <c r="D294" s="8"/>
      <c r="E294" s="8"/>
    </row>
    <row r="295" spans="1:5" s="10" customFormat="1" ht="12" customHeight="1">
      <c r="A295" s="18"/>
      <c r="B295" s="18"/>
      <c r="C295" s="8"/>
      <c r="D295" s="8"/>
      <c r="E295" s="8"/>
    </row>
    <row r="296" spans="1:5" s="10" customFormat="1" ht="12" customHeight="1">
      <c r="A296" s="18"/>
      <c r="B296" s="18"/>
      <c r="C296" s="8"/>
      <c r="D296" s="8"/>
      <c r="E296" s="8"/>
    </row>
    <row r="297" spans="1:5" s="10" customFormat="1" ht="12" customHeight="1">
      <c r="A297" s="18"/>
      <c r="B297" s="18"/>
      <c r="C297" s="8"/>
      <c r="D297" s="8"/>
      <c r="E297" s="8"/>
    </row>
    <row r="298" spans="1:5" s="10" customFormat="1" ht="12" customHeight="1">
      <c r="A298" s="18"/>
      <c r="B298" s="18"/>
      <c r="C298" s="8"/>
      <c r="D298" s="8"/>
      <c r="E298" s="8"/>
    </row>
    <row r="299" spans="1:5" s="10" customFormat="1" ht="12" customHeight="1">
      <c r="A299" s="18"/>
      <c r="B299" s="18"/>
      <c r="C299" s="8"/>
      <c r="D299" s="8"/>
      <c r="E299" s="8"/>
    </row>
    <row r="300" spans="1:5" s="10" customFormat="1" ht="12" customHeight="1">
      <c r="A300" s="18"/>
      <c r="B300" s="18"/>
      <c r="C300" s="8"/>
      <c r="D300" s="8"/>
      <c r="E300" s="8"/>
    </row>
    <row r="301" spans="1:5" s="10" customFormat="1" ht="12" customHeight="1">
      <c r="A301" s="18"/>
      <c r="B301" s="18"/>
      <c r="C301" s="8"/>
      <c r="D301" s="8"/>
      <c r="E301" s="8"/>
    </row>
    <row r="302" spans="1:5" s="10" customFormat="1" ht="12" customHeight="1">
      <c r="A302" s="18"/>
      <c r="B302" s="18"/>
      <c r="C302" s="8"/>
      <c r="D302" s="8"/>
      <c r="E302" s="8"/>
    </row>
    <row r="303" spans="1:5" s="10" customFormat="1" ht="12" customHeight="1">
      <c r="A303" s="18"/>
      <c r="B303" s="18"/>
      <c r="C303" s="8"/>
      <c r="D303" s="8"/>
      <c r="E303" s="8"/>
    </row>
    <row r="304" spans="1:5" s="10" customFormat="1" ht="12" customHeight="1">
      <c r="A304" s="18"/>
      <c r="B304" s="18"/>
      <c r="C304" s="8"/>
      <c r="D304" s="8"/>
      <c r="E304" s="8"/>
    </row>
    <row r="305" spans="1:5" s="10" customFormat="1" ht="12" customHeight="1">
      <c r="A305" s="18"/>
      <c r="B305" s="18"/>
      <c r="C305" s="8"/>
      <c r="D305" s="8"/>
      <c r="E305" s="8"/>
    </row>
    <row r="306" spans="1:5" s="10" customFormat="1" ht="12" customHeight="1">
      <c r="A306" s="18"/>
      <c r="B306" s="18"/>
      <c r="C306" s="8"/>
      <c r="D306" s="8"/>
      <c r="E306" s="8"/>
    </row>
    <row r="307" spans="1:5" s="10" customFormat="1" ht="12" customHeight="1">
      <c r="A307" s="18"/>
      <c r="B307" s="18"/>
      <c r="C307" s="8"/>
      <c r="D307" s="8"/>
      <c r="E307" s="8"/>
    </row>
    <row r="308" spans="1:5" s="10" customFormat="1" ht="12" customHeight="1">
      <c r="A308" s="18"/>
      <c r="B308" s="18"/>
      <c r="C308" s="8"/>
      <c r="D308" s="8"/>
      <c r="E308" s="8"/>
    </row>
    <row r="309" spans="1:5" s="10" customFormat="1" ht="12" customHeight="1">
      <c r="A309" s="18"/>
      <c r="B309" s="18"/>
      <c r="C309" s="8"/>
      <c r="D309" s="8"/>
      <c r="E309" s="8"/>
    </row>
    <row r="310" spans="1:5" s="10" customFormat="1" ht="12" customHeight="1">
      <c r="A310" s="18"/>
      <c r="B310" s="18"/>
      <c r="C310" s="8"/>
      <c r="D310" s="8"/>
      <c r="E310" s="8"/>
    </row>
    <row r="311" spans="1:5" s="10" customFormat="1" ht="12" customHeight="1">
      <c r="A311" s="18"/>
      <c r="B311" s="18"/>
      <c r="C311" s="8"/>
      <c r="D311" s="8"/>
      <c r="E311" s="8"/>
    </row>
    <row r="312" spans="1:5" s="10" customFormat="1" ht="12" customHeight="1">
      <c r="A312" s="18"/>
      <c r="B312" s="18"/>
      <c r="C312" s="8"/>
      <c r="D312" s="8"/>
      <c r="E312" s="8"/>
    </row>
    <row r="313" spans="1:5" s="10" customFormat="1" ht="12" customHeight="1">
      <c r="A313" s="18"/>
      <c r="B313" s="18"/>
      <c r="C313" s="8"/>
      <c r="D313" s="8"/>
      <c r="E313" s="8"/>
    </row>
    <row r="314" spans="1:5" s="10" customFormat="1" ht="12" customHeight="1">
      <c r="A314" s="18"/>
      <c r="B314" s="18"/>
      <c r="C314" s="8"/>
      <c r="D314" s="8"/>
      <c r="E314" s="8"/>
    </row>
    <row r="315" spans="1:5" s="10" customFormat="1" ht="12" customHeight="1">
      <c r="A315" s="18"/>
      <c r="B315" s="18"/>
      <c r="C315" s="8"/>
      <c r="D315" s="8"/>
      <c r="E315" s="8"/>
    </row>
    <row r="316" spans="1:5" s="10" customFormat="1" ht="12" customHeight="1">
      <c r="A316" s="18"/>
      <c r="B316" s="18"/>
      <c r="C316" s="8"/>
      <c r="D316" s="8"/>
      <c r="E316" s="8"/>
    </row>
    <row r="317" spans="1:5" s="10" customFormat="1" ht="12" customHeight="1">
      <c r="A317" s="18"/>
      <c r="B317" s="18"/>
      <c r="C317" s="8"/>
      <c r="D317" s="8"/>
      <c r="E317" s="8"/>
    </row>
    <row r="318" spans="1:5" s="10" customFormat="1" ht="12" customHeight="1">
      <c r="A318" s="18"/>
      <c r="B318" s="18"/>
      <c r="C318" s="8"/>
      <c r="D318" s="8"/>
      <c r="E318" s="8"/>
    </row>
    <row r="319" spans="1:5" s="10" customFormat="1" ht="12" customHeight="1">
      <c r="A319" s="18"/>
      <c r="B319" s="18"/>
      <c r="C319" s="8"/>
      <c r="D319" s="8"/>
      <c r="E319" s="8"/>
    </row>
    <row r="320" spans="1:5" s="10" customFormat="1" ht="12" customHeight="1">
      <c r="A320" s="18"/>
      <c r="B320" s="18"/>
      <c r="C320" s="8"/>
      <c r="D320" s="8"/>
      <c r="E320" s="8"/>
    </row>
    <row r="321" spans="1:5" s="10" customFormat="1" ht="12" customHeight="1">
      <c r="A321" s="18"/>
      <c r="B321" s="18"/>
      <c r="C321" s="8"/>
      <c r="D321" s="8"/>
      <c r="E321" s="8"/>
    </row>
    <row r="322" spans="1:5" s="10" customFormat="1" ht="12" customHeight="1">
      <c r="A322" s="18"/>
      <c r="B322" s="18"/>
      <c r="C322" s="8"/>
      <c r="D322" s="8"/>
      <c r="E322" s="8"/>
    </row>
    <row r="323" spans="1:5" s="10" customFormat="1" ht="12" customHeight="1">
      <c r="A323" s="18"/>
      <c r="B323" s="18"/>
      <c r="C323" s="8"/>
      <c r="D323" s="8"/>
      <c r="E323" s="8"/>
    </row>
    <row r="324" spans="1:5" s="10" customFormat="1" ht="12" customHeight="1">
      <c r="A324" s="18"/>
      <c r="B324" s="18"/>
      <c r="C324" s="8"/>
      <c r="D324" s="8"/>
      <c r="E324" s="8"/>
    </row>
    <row r="325" spans="1:5" s="10" customFormat="1" ht="12" customHeight="1">
      <c r="A325" s="18"/>
      <c r="B325" s="18"/>
      <c r="C325" s="8"/>
      <c r="D325" s="8"/>
      <c r="E325" s="8"/>
    </row>
    <row r="326" spans="1:5" s="10" customFormat="1" ht="12" customHeight="1">
      <c r="A326" s="18"/>
      <c r="B326" s="18"/>
      <c r="C326" s="8"/>
      <c r="D326" s="8"/>
      <c r="E326" s="8"/>
    </row>
    <row r="327" spans="1:5" s="10" customFormat="1" ht="12" customHeight="1">
      <c r="A327" s="18"/>
      <c r="B327" s="18"/>
      <c r="C327" s="8"/>
      <c r="D327" s="8"/>
      <c r="E327" s="8"/>
    </row>
    <row r="328" spans="1:5" s="10" customFormat="1" ht="12" customHeight="1">
      <c r="A328" s="18"/>
      <c r="B328" s="18"/>
      <c r="C328" s="8"/>
      <c r="D328" s="8"/>
      <c r="E328" s="8"/>
    </row>
    <row r="329" spans="1:5" s="10" customFormat="1" ht="12" customHeight="1">
      <c r="A329" s="18"/>
      <c r="B329" s="18"/>
      <c r="C329" s="8"/>
      <c r="D329" s="8"/>
      <c r="E329" s="8"/>
    </row>
    <row r="330" spans="1:5" s="10" customFormat="1" ht="12" customHeight="1">
      <c r="A330" s="18"/>
      <c r="B330" s="18"/>
      <c r="C330" s="8"/>
      <c r="D330" s="8"/>
      <c r="E330" s="8"/>
    </row>
    <row r="331" spans="1:5" s="10" customFormat="1" ht="12" customHeight="1">
      <c r="A331" s="18"/>
      <c r="B331" s="18"/>
      <c r="C331" s="8"/>
      <c r="D331" s="8"/>
      <c r="E331" s="8"/>
    </row>
    <row r="332" spans="1:5" s="10" customFormat="1" ht="12" customHeight="1">
      <c r="A332" s="18"/>
      <c r="B332" s="18"/>
      <c r="C332" s="8"/>
      <c r="D332" s="8"/>
      <c r="E332" s="8"/>
    </row>
    <row r="333" spans="1:5" s="10" customFormat="1" ht="12" customHeight="1">
      <c r="A333" s="18"/>
      <c r="B333" s="18"/>
      <c r="C333" s="8"/>
      <c r="D333" s="8"/>
      <c r="E333" s="8"/>
    </row>
    <row r="334" spans="1:5" s="10" customFormat="1" ht="12" customHeight="1">
      <c r="A334" s="18"/>
      <c r="B334" s="18"/>
      <c r="C334" s="8"/>
      <c r="D334" s="8"/>
      <c r="E334" s="8"/>
    </row>
    <row r="335" spans="1:5" s="10" customFormat="1" ht="12" customHeight="1">
      <c r="A335" s="18"/>
      <c r="B335" s="18"/>
      <c r="C335" s="8"/>
      <c r="D335" s="8"/>
      <c r="E335" s="8"/>
    </row>
    <row r="336" spans="1:5" s="10" customFormat="1" ht="12" customHeight="1">
      <c r="A336" s="18"/>
      <c r="B336" s="18"/>
      <c r="C336" s="8"/>
      <c r="D336" s="8"/>
      <c r="E336" s="8"/>
    </row>
    <row r="337" spans="1:5" s="10" customFormat="1" ht="12" customHeight="1">
      <c r="A337" s="18"/>
      <c r="B337" s="18"/>
      <c r="C337" s="8"/>
      <c r="D337" s="8"/>
      <c r="E337" s="8"/>
    </row>
    <row r="338" spans="1:5" s="10" customFormat="1" ht="12" customHeight="1">
      <c r="A338" s="18"/>
      <c r="B338" s="18"/>
      <c r="C338" s="8"/>
      <c r="D338" s="8"/>
      <c r="E338" s="8"/>
    </row>
    <row r="339" spans="1:5" s="10" customFormat="1" ht="12" customHeight="1">
      <c r="A339" s="18"/>
      <c r="B339" s="18"/>
      <c r="C339" s="8"/>
      <c r="D339" s="8"/>
      <c r="E339" s="8"/>
    </row>
    <row r="340" spans="1:5" s="10" customFormat="1" ht="12" customHeight="1">
      <c r="A340" s="18"/>
      <c r="B340" s="18"/>
      <c r="C340" s="8"/>
      <c r="D340" s="8"/>
      <c r="E340" s="8"/>
    </row>
    <row r="341" spans="1:5" s="10" customFormat="1" ht="12" customHeight="1">
      <c r="A341" s="18"/>
      <c r="B341" s="18"/>
      <c r="C341" s="8"/>
      <c r="D341" s="8"/>
      <c r="E341" s="8"/>
    </row>
    <row r="342" spans="1:5" s="10" customFormat="1" ht="12" customHeight="1">
      <c r="A342" s="18"/>
      <c r="B342" s="18"/>
      <c r="C342" s="8"/>
      <c r="D342" s="8"/>
      <c r="E342" s="8"/>
    </row>
    <row r="343" spans="1:5" s="10" customFormat="1" ht="12" customHeight="1">
      <c r="A343" s="18"/>
      <c r="B343" s="18"/>
      <c r="C343" s="8"/>
      <c r="D343" s="8"/>
      <c r="E343" s="8"/>
    </row>
    <row r="344" spans="1:5" s="10" customFormat="1" ht="12" customHeight="1">
      <c r="A344" s="18"/>
      <c r="B344" s="18"/>
      <c r="C344" s="8"/>
      <c r="D344" s="8"/>
      <c r="E344" s="8"/>
    </row>
    <row r="345" spans="1:5" s="10" customFormat="1" ht="12" customHeight="1">
      <c r="A345" s="18"/>
      <c r="B345" s="18"/>
      <c r="C345" s="8"/>
      <c r="D345" s="8"/>
      <c r="E345" s="8"/>
    </row>
    <row r="346" spans="1:5" s="10" customFormat="1" ht="12" customHeight="1">
      <c r="A346" s="18"/>
      <c r="B346" s="18"/>
      <c r="C346" s="8"/>
      <c r="D346" s="8"/>
      <c r="E346" s="8"/>
    </row>
    <row r="347" spans="1:5" s="10" customFormat="1" ht="12" customHeight="1">
      <c r="A347" s="18"/>
      <c r="B347" s="18"/>
      <c r="C347" s="8"/>
      <c r="D347" s="8"/>
      <c r="E347" s="8"/>
    </row>
    <row r="348" spans="1:5" s="10" customFormat="1" ht="12" customHeight="1">
      <c r="A348" s="18"/>
      <c r="B348" s="18"/>
      <c r="C348" s="8"/>
      <c r="D348" s="8"/>
      <c r="E348" s="8"/>
    </row>
    <row r="349" spans="1:5" s="10" customFormat="1" ht="12" customHeight="1">
      <c r="A349" s="18"/>
      <c r="B349" s="18"/>
      <c r="C349" s="8"/>
      <c r="D349" s="8"/>
      <c r="E349" s="8"/>
    </row>
    <row r="350" spans="1:5" s="10" customFormat="1" ht="12" customHeight="1">
      <c r="A350" s="18"/>
      <c r="B350" s="18"/>
      <c r="C350" s="8"/>
      <c r="D350" s="8"/>
      <c r="E350" s="8"/>
    </row>
    <row r="351" spans="1:5" s="10" customFormat="1" ht="12" customHeight="1">
      <c r="A351" s="18"/>
      <c r="B351" s="18"/>
      <c r="C351" s="8"/>
      <c r="D351" s="8"/>
      <c r="E351" s="8"/>
    </row>
    <row r="352" spans="1:5" s="10" customFormat="1" ht="12" customHeight="1">
      <c r="A352" s="18"/>
      <c r="B352" s="18"/>
      <c r="C352" s="8"/>
      <c r="D352" s="8"/>
      <c r="E352" s="8"/>
    </row>
    <row r="353" spans="1:5" s="10" customFormat="1" ht="12" customHeight="1">
      <c r="A353" s="18"/>
      <c r="B353" s="18"/>
      <c r="C353" s="8"/>
      <c r="D353" s="8"/>
      <c r="E353" s="8"/>
    </row>
    <row r="354" spans="1:5" s="10" customFormat="1" ht="12" customHeight="1">
      <c r="A354" s="18"/>
      <c r="B354" s="18"/>
      <c r="C354" s="8"/>
      <c r="D354" s="8"/>
      <c r="E354" s="8"/>
    </row>
    <row r="355" spans="1:5" s="10" customFormat="1" ht="12" customHeight="1">
      <c r="A355" s="18"/>
      <c r="B355" s="18"/>
      <c r="C355" s="8"/>
      <c r="D355" s="8"/>
      <c r="E355" s="8"/>
    </row>
    <row r="356" spans="1:5" s="10" customFormat="1" ht="12" customHeight="1">
      <c r="A356" s="18"/>
      <c r="B356" s="18"/>
      <c r="C356" s="8"/>
      <c r="D356" s="8"/>
      <c r="E356" s="8"/>
    </row>
    <row r="357" spans="1:5" s="10" customFormat="1" ht="12" customHeight="1">
      <c r="A357" s="18"/>
      <c r="B357" s="18"/>
      <c r="C357" s="8"/>
      <c r="D357" s="8"/>
      <c r="E357" s="8"/>
    </row>
    <row r="358" spans="1:5" s="10" customFormat="1" ht="12" customHeight="1">
      <c r="A358" s="18"/>
      <c r="B358" s="18"/>
      <c r="C358" s="8"/>
      <c r="D358" s="8"/>
      <c r="E358" s="8"/>
    </row>
    <row r="359" spans="1:5" s="10" customFormat="1" ht="12" customHeight="1">
      <c r="A359" s="18"/>
      <c r="B359" s="18"/>
      <c r="C359" s="8"/>
      <c r="D359" s="8"/>
      <c r="E359" s="8"/>
    </row>
    <row r="360" spans="1:5" s="10" customFormat="1" ht="12" customHeight="1">
      <c r="A360" s="18"/>
      <c r="B360" s="18"/>
      <c r="C360" s="8"/>
      <c r="D360" s="8"/>
      <c r="E360" s="8"/>
    </row>
    <row r="361" spans="1:5" s="10" customFormat="1" ht="12" customHeight="1">
      <c r="A361" s="18"/>
      <c r="B361" s="18"/>
      <c r="C361" s="8"/>
      <c r="D361" s="8"/>
      <c r="E361" s="8"/>
    </row>
    <row r="362" spans="1:5" s="10" customFormat="1" ht="12" customHeight="1">
      <c r="A362" s="18"/>
      <c r="B362" s="18"/>
      <c r="C362" s="8"/>
      <c r="D362" s="8"/>
      <c r="E362" s="8"/>
    </row>
    <row r="363" spans="1:5" s="10" customFormat="1" ht="12" customHeight="1">
      <c r="A363" s="18"/>
      <c r="B363" s="18"/>
      <c r="C363" s="8"/>
      <c r="D363" s="8"/>
      <c r="E363" s="8"/>
    </row>
    <row r="364" spans="1:5" s="10" customFormat="1" ht="12" customHeight="1">
      <c r="A364" s="18"/>
      <c r="B364" s="18"/>
      <c r="C364" s="8"/>
      <c r="D364" s="8"/>
      <c r="E364" s="8"/>
    </row>
    <row r="365" spans="1:5" s="10" customFormat="1" ht="12" customHeight="1">
      <c r="A365" s="18"/>
      <c r="B365" s="18"/>
      <c r="C365" s="8"/>
      <c r="D365" s="8"/>
      <c r="E365" s="8"/>
    </row>
    <row r="366" spans="1:5" s="10" customFormat="1" ht="12" customHeight="1">
      <c r="A366" s="18"/>
      <c r="B366" s="18"/>
      <c r="C366" s="8"/>
      <c r="D366" s="8"/>
      <c r="E366" s="8"/>
    </row>
    <row r="367" spans="1:5" s="10" customFormat="1" ht="12" customHeight="1">
      <c r="A367" s="18"/>
      <c r="B367" s="18"/>
      <c r="C367" s="8"/>
      <c r="D367" s="8"/>
      <c r="E367" s="8"/>
    </row>
    <row r="368" spans="1:5" s="10" customFormat="1" ht="12" customHeight="1">
      <c r="A368" s="18"/>
      <c r="B368" s="18"/>
      <c r="C368" s="8"/>
      <c r="D368" s="8"/>
      <c r="E368" s="8"/>
    </row>
    <row r="369" spans="1:5" s="10" customFormat="1" ht="12" customHeight="1">
      <c r="A369" s="18"/>
      <c r="B369" s="18"/>
      <c r="C369" s="8"/>
      <c r="D369" s="8"/>
      <c r="E369" s="8"/>
    </row>
    <row r="370" spans="1:5" s="10" customFormat="1" ht="12" customHeight="1">
      <c r="A370" s="18"/>
      <c r="B370" s="18"/>
      <c r="C370" s="8"/>
      <c r="D370" s="8"/>
      <c r="E370" s="8"/>
    </row>
    <row r="371" spans="1:5" s="10" customFormat="1" ht="12" customHeight="1">
      <c r="A371" s="18"/>
      <c r="B371" s="18"/>
      <c r="C371" s="8"/>
      <c r="D371" s="8"/>
      <c r="E371" s="8"/>
    </row>
    <row r="372" spans="1:5" s="10" customFormat="1" ht="12" customHeight="1">
      <c r="A372" s="18"/>
      <c r="B372" s="18"/>
      <c r="C372" s="8"/>
      <c r="D372" s="8"/>
      <c r="E372" s="8"/>
    </row>
    <row r="373" spans="1:5" s="10" customFormat="1" ht="12" customHeight="1">
      <c r="A373" s="18"/>
      <c r="B373" s="18"/>
      <c r="C373" s="8"/>
      <c r="D373" s="8"/>
      <c r="E373" s="8"/>
    </row>
    <row r="374" spans="1:5" s="10" customFormat="1" ht="12" customHeight="1">
      <c r="A374" s="18"/>
      <c r="B374" s="18"/>
      <c r="C374" s="8"/>
      <c r="D374" s="8"/>
      <c r="E374" s="8"/>
    </row>
    <row r="375" spans="1:5" s="10" customFormat="1" ht="12" customHeight="1">
      <c r="A375" s="18"/>
      <c r="B375" s="18"/>
      <c r="C375" s="8"/>
      <c r="D375" s="8"/>
      <c r="E375" s="8"/>
    </row>
    <row r="376" spans="1:5" s="10" customFormat="1" ht="12" customHeight="1">
      <c r="A376" s="18"/>
      <c r="B376" s="18"/>
      <c r="C376" s="8"/>
      <c r="D376" s="8"/>
      <c r="E376" s="8"/>
    </row>
    <row r="377" spans="1:5" s="10" customFormat="1" ht="12" customHeight="1">
      <c r="A377" s="18"/>
      <c r="B377" s="18"/>
      <c r="C377" s="8"/>
      <c r="D377" s="8"/>
      <c r="E377" s="8"/>
    </row>
    <row r="378" spans="1:5" s="10" customFormat="1" ht="12" customHeight="1">
      <c r="A378" s="18"/>
      <c r="B378" s="18"/>
      <c r="C378" s="8"/>
      <c r="D378" s="8"/>
      <c r="E378" s="8"/>
    </row>
    <row r="379" spans="1:5" s="10" customFormat="1" ht="12" customHeight="1">
      <c r="A379" s="18"/>
      <c r="B379" s="18"/>
      <c r="C379" s="8"/>
      <c r="D379" s="8"/>
      <c r="E379" s="8"/>
    </row>
    <row r="380" spans="1:5" s="10" customFormat="1" ht="12" customHeight="1">
      <c r="A380" s="18"/>
      <c r="B380" s="18"/>
      <c r="C380" s="8"/>
      <c r="D380" s="8"/>
      <c r="E380" s="8"/>
    </row>
    <row r="381" spans="1:5" s="10" customFormat="1" ht="12" customHeight="1">
      <c r="A381" s="18"/>
      <c r="B381" s="18"/>
      <c r="C381" s="8"/>
      <c r="D381" s="8"/>
      <c r="E381" s="8"/>
    </row>
    <row r="382" spans="1:5" s="10" customFormat="1" ht="12" customHeight="1">
      <c r="A382" s="18"/>
      <c r="B382" s="18"/>
      <c r="C382" s="8"/>
      <c r="D382" s="8"/>
      <c r="E382" s="8"/>
    </row>
    <row r="383" spans="1:5" s="10" customFormat="1" ht="12" customHeight="1">
      <c r="A383" s="18"/>
      <c r="B383" s="18"/>
      <c r="C383" s="8"/>
      <c r="D383" s="8"/>
      <c r="E383" s="8"/>
    </row>
    <row r="384" spans="1:5" s="10" customFormat="1" ht="12" customHeight="1">
      <c r="A384" s="18"/>
      <c r="B384" s="18"/>
      <c r="C384" s="8"/>
      <c r="D384" s="8"/>
      <c r="E384" s="8"/>
    </row>
    <row r="385" spans="1:5" s="10" customFormat="1" ht="12" customHeight="1">
      <c r="A385" s="18"/>
      <c r="B385" s="18"/>
      <c r="C385" s="8"/>
      <c r="D385" s="8"/>
      <c r="E385" s="8"/>
    </row>
    <row r="386" spans="1:5" s="10" customFormat="1" ht="12" customHeight="1">
      <c r="A386" s="18"/>
      <c r="B386" s="18"/>
      <c r="C386" s="8"/>
      <c r="D386" s="8"/>
      <c r="E386" s="8"/>
    </row>
    <row r="387" spans="1:5" s="10" customFormat="1" ht="12" customHeight="1">
      <c r="A387" s="18"/>
      <c r="B387" s="18"/>
      <c r="C387" s="8"/>
      <c r="D387" s="8"/>
      <c r="E387" s="8"/>
    </row>
    <row r="388" spans="1:5" s="10" customFormat="1" ht="12" customHeight="1">
      <c r="A388" s="18"/>
      <c r="B388" s="18"/>
      <c r="C388" s="8"/>
      <c r="D388" s="8"/>
      <c r="E388" s="8"/>
    </row>
  </sheetData>
  <sheetProtection/>
  <printOptions/>
  <pageMargins left="0" right="0"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 Mijailovic</dc:creator>
  <cp:keywords/>
  <dc:description/>
  <cp:lastModifiedBy>Gordana Mijailović</cp:lastModifiedBy>
  <cp:lastPrinted>2023-10-02T13:25:01Z</cp:lastPrinted>
  <dcterms:created xsi:type="dcterms:W3CDTF">1996-10-14T23:33:28Z</dcterms:created>
  <dcterms:modified xsi:type="dcterms:W3CDTF">2023-10-02T13:26:44Z</dcterms:modified>
  <cp:category/>
  <cp:version/>
  <cp:contentType/>
  <cp:contentStatus/>
</cp:coreProperties>
</file>